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65371" windowWidth="14235" windowHeight="9105" tabRatio="601" firstSheet="3" activeTab="3"/>
  </bookViews>
  <sheets>
    <sheet name="StructMSU" sheetId="1" state="hidden" r:id="rId1"/>
    <sheet name="Managers" sheetId="2" state="hidden" r:id="rId2"/>
    <sheet name="EPlan" sheetId="3" state="hidden" r:id="rId3"/>
    <sheet name="EPlanC" sheetId="4" r:id="rId4"/>
    <sheet name="WPlan_Old" sheetId="5" state="hidden" r:id="rId5"/>
    <sheet name="WPlan" sheetId="6" state="hidden" r:id="rId6"/>
    <sheet name="ETList" sheetId="7" state="hidden" r:id="rId7"/>
    <sheet name="SKF" sheetId="8" state="hidden" r:id="rId8"/>
    <sheet name="SKAF" sheetId="9" state="hidden" r:id="rId9"/>
    <sheet name="SKA" sheetId="10" state="hidden" r:id="rId10"/>
    <sheet name="PrSubject" sheetId="11" state="hidden" r:id="rId11"/>
    <sheet name="PRSPECS" sheetId="12" state="hidden" r:id="rId12"/>
    <sheet name="Statent" sheetId="13" state="hidden" r:id="rId13"/>
    <sheet name="PlanStand" sheetId="14" state="hidden" r:id="rId14"/>
    <sheet name="PRSPSUB" sheetId="15" state="hidden" r:id="rId15"/>
    <sheet name="ZAJA" sheetId="16" state="hidden" r:id="rId16"/>
    <sheet name="PrQ" sheetId="17" state="hidden" r:id="rId17"/>
    <sheet name="QARG" sheetId="18" state="hidden" r:id="rId18"/>
    <sheet name="FINPL" sheetId="19" state="hidden" r:id="rId19"/>
    <sheet name="ANPL" sheetId="20" state="hidden" r:id="rId20"/>
    <sheet name="ISPSUB" sheetId="21" state="hidden" r:id="rId21"/>
    <sheet name="OBST" sheetId="22" state="hidden" r:id="rId22"/>
    <sheet name="BSEP" sheetId="23" state="hidden" r:id="rId23"/>
  </sheets>
  <definedNames>
    <definedName name="EP" localSheetId="3">'EPlanC'!#REF!</definedName>
    <definedName name="EP">'EPlan'!$C$47</definedName>
    <definedName name="KCU">'EPlanC'!$A$1</definedName>
    <definedName name="MPNE">'EPlanC'!$A$2</definedName>
    <definedName name="MSTotal" localSheetId="3">'EPlanC'!$B$40</definedName>
    <definedName name="MSTotal">'EPlan'!$B$40</definedName>
    <definedName name="TACU">'EPlanC'!#REF!</definedName>
    <definedName name="TExam" localSheetId="3">'EPlanC'!$B$44</definedName>
    <definedName name="TExam">'EPlan'!$B$42</definedName>
    <definedName name="_xlnm.Print_Titles" localSheetId="19">'ANPL'!$6:$8</definedName>
    <definedName name="_xlnm.Print_Titles" localSheetId="22">'BSEP'!$7:$7</definedName>
    <definedName name="_xlnm.Print_Titles" localSheetId="2">'EPlan'!$27:$34</definedName>
    <definedName name="_xlnm.Print_Titles" localSheetId="3">'EPlanC'!$27:$34</definedName>
    <definedName name="_xlnm.Print_Titles" localSheetId="6">'ETList'!$13:$13</definedName>
    <definedName name="_xlnm.Print_Titles" localSheetId="18">'FINPL'!$3:$3</definedName>
    <definedName name="_xlnm.Print_Titles" localSheetId="20">'ISPSUB'!$1:$1</definedName>
    <definedName name="_xlnm.Print_Titles" localSheetId="1">'Managers'!$4:$5</definedName>
    <definedName name="_xlnm.Print_Titles" localSheetId="16">'PrQ'!$2:$2</definedName>
    <definedName name="_xlnm.Print_Titles" localSheetId="11">'PRSPECS'!$1:$2</definedName>
    <definedName name="_xlnm.Print_Titles" localSheetId="14">'PRSPSUB'!$1:$2</definedName>
    <definedName name="_xlnm.Print_Titles" localSheetId="10">'PrSubject'!$4:$4</definedName>
    <definedName name="_xlnm.Print_Titles" localSheetId="17">'QARG'!$5:$5</definedName>
    <definedName name="_xlnm.Print_Titles" localSheetId="9">'SKA'!$5:$6</definedName>
    <definedName name="_xlnm.Print_Titles" localSheetId="7">'SKF'!$3:$4</definedName>
    <definedName name="_xlnm.Print_Titles" localSheetId="0">'StructMSU'!$5:$6</definedName>
    <definedName name="_xlnm.Print_Titles" localSheetId="5">'WPlan'!$8:$11</definedName>
    <definedName name="_xlnm.Print_Titles" localSheetId="4">'WPlan_Old'!$8:$11</definedName>
    <definedName name="_xlnm.Print_Titles" localSheetId="15">'ZAJA'!$6:$7</definedName>
    <definedName name="_xlnm.Print_Area" localSheetId="2">'EPlan'!$B$1:$BY$48</definedName>
    <definedName name="_xlnm.Print_Area" localSheetId="3">'EPlanC'!$B$1:$BJ$46</definedName>
    <definedName name="_xlnm.Print_Area" localSheetId="20">'ISPSUB'!$A$1:$I$2</definedName>
    <definedName name="_xlnm.Print_Area" localSheetId="11">'PRSPECS'!$A$1:$I$2</definedName>
  </definedNames>
  <calcPr fullCalcOnLoad="1"/>
</workbook>
</file>

<file path=xl/sharedStrings.xml><?xml version="1.0" encoding="utf-8"?>
<sst xmlns="http://schemas.openxmlformats.org/spreadsheetml/2006/main" count="1081" uniqueCount="393">
  <si>
    <t>СТРУКТУРА</t>
  </si>
  <si>
    <t>МОСКОВСКОГО УНИВЕРСИТЕТА</t>
  </si>
  <si>
    <t>им.М.В.Ломоносова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</si>
  <si>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</si>
  <si>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</si>
  <si>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</si>
  <si>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</si>
  <si>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</si>
  <si>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</si>
  <si>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</si>
  <si>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</si>
  <si>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</si>
  <si>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</si>
  <si>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</si>
  <si>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</si>
  <si>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</si>
  <si>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</si>
  <si>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</si>
  <si>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</si>
  <si>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 Московский государственный университет им. М.В. Ломоносова   </t>
  </si>
  <si>
    <t xml:space="preserve">Ректор </t>
  </si>
  <si>
    <t xml:space="preserve"> ФАКУЛЬТЕТ ПОЧВОВЕДЕНИЯ</t>
  </si>
  <si>
    <t>Московского государственного университета им. М.В.Ломоносова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</si>
  <si>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</si>
  <si>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</si>
  <si>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</si>
  <si>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</si>
  <si>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</si>
  <si>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</si>
  <si>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</si>
  <si>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</si>
  <si>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</si>
  <si>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</si>
  <si>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</si>
  <si>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</si>
  <si>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</si>
  <si>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</si>
  <si>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</si>
  <si>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</si>
  <si>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</si>
  <si>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</si>
  <si>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</si>
  <si>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</si>
  <si>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</si>
  <si>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</si>
  <si>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</si>
  <si>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</si>
  <si>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</si>
  <si>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</si>
  <si>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</si>
  <si>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</si>
  <si>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</si>
  <si>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</si>
  <si>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</si>
  <si>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</si>
  <si>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</si>
  <si>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</si>
  <si>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</si>
  <si>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</si>
  <si>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</si>
  <si>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</si>
  <si>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</si>
  <si>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</si>
  <si>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</si>
  <si>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</si>
  <si>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</si>
  <si>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</si>
  <si>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</si>
  <si>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</si>
  <si>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</si>
  <si>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</si>
  <si>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</si>
  <si>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</si>
  <si>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</si>
  <si>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</si>
  <si>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</si>
  <si>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</si>
  <si>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</si>
  <si>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</si>
  <si>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</si>
  <si>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</si>
  <si>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</si>
  <si>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</si>
  <si>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</si>
  <si>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</si>
  <si>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</si>
  <si>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</si>
  <si>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</si>
  <si>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</si>
  <si>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</si>
  <si>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</si>
  <si>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</si>
  <si>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</si>
  <si>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</si>
  <si>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</si>
  <si>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</si>
  <si>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</si>
  <si>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</si>
  <si>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</si>
  <si>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</si>
  <si>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</si>
  <si>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</si>
  <si>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</si>
  <si>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</si>
  <si>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</si>
  <si>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</si>
  <si>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</si>
  <si>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</si>
  <si>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</si>
  <si>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</si>
  <si>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</si>
  <si>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</si>
  <si>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</si>
  <si>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</si>
  <si>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</si>
  <si>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</si>
  <si>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</si>
  <si>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</si>
  <si>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</si>
  <si>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</si>
  <si>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</si>
  <si>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</si>
  <si>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</si>
  <si>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</si>
  <si>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</si>
  <si>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</si>
  <si>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</si>
  <si>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</si>
  <si>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</si>
  <si>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</si>
  <si>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</si>
  <si>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</si>
  <si>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</si>
  <si>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</si>
  <si>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</si>
  <si>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</si>
  <si>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</si>
  <si>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</si>
  <si>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</si>
  <si>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</si>
  <si>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</si>
  <si>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</si>
  <si>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</si>
  <si>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</si>
  <si>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</si>
  <si>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</si>
  <si>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</si>
  <si>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</si>
  <si>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</si>
  <si>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</si>
  <si>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</si>
  <si>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</si>
  <si>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</si>
  <si>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</si>
  <si>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</si>
  <si>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</si>
  <si>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</si>
  <si>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</si>
  <si>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</si>
  <si>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</si>
  <si>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</si>
  <si>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</si>
  <si>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</si>
  <si>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</si>
  <si>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</si>
  <si>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</si>
  <si>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</si>
  <si>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</si>
  <si>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</si>
  <si>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</si>
  <si>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</si>
  <si>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</si>
  <si>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</si>
  <si>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</si>
  <si>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</si>
  <si>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</si>
  <si>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</si>
  <si>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</si>
  <si>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</si>
  <si>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</si>
  <si>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</si>
  <si>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</si>
  <si>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</si>
  <si>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</si>
  <si>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</si>
  <si>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</si>
  <si>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</si>
  <si>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</si>
  <si>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</si>
  <si>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</si>
  <si>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</si>
  <si>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</si>
  <si>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</si>
  <si>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</si>
  <si>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</si>
  <si>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</si>
  <si>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</si>
  <si>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</si>
  <si>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</si>
  <si>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</si>
  <si>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</si>
  <si>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</si>
  <si>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</si>
  <si>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</si>
  <si>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</si>
  <si>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</si>
  <si>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</si>
  <si>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</si>
  <si>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</si>
  <si>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</si>
  <si>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</si>
  <si>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</si>
  <si>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</si>
  <si>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</si>
  <si>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</si>
  <si>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</si>
  <si>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</si>
  <si>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</si>
  <si>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</si>
  <si>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</si>
  <si>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</si>
  <si>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</si>
  <si>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</si>
  <si>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</si>
  <si>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</si>
  <si>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</si>
  <si>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</si>
  <si>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</si>
  <si>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</si>
  <si>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</si>
  <si>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</si>
  <si>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</si>
  <si>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</si>
  <si>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</si>
  <si>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</si>
  <si>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</si>
  <si>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</si>
  <si>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</si>
  <si>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</si>
  <si>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</si>
  <si>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</si>
  <si>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</si>
  <si>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</si>
  <si>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</si>
  <si>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</si>
  <si>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</si>
  <si>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</si>
  <si>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</si>
  <si>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</si>
  <si>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</si>
  <si>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</si>
  <si>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</si>
  <si>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</si>
  <si>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</si>
  <si>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</si>
  <si>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</si>
  <si>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</si>
  <si>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</si>
  <si>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</si>
  <si>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</si>
  <si>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</si>
  <si>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</si>
  <si>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</si>
  <si>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</si>
  <si>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</si>
  <si>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</si>
  <si>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</si>
  <si>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</si>
  <si>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</si>
  <si>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</si>
  <si>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</si>
  <si>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</si>
  <si>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</si>
  <si>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</si>
  <si>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</si>
  <si>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</si>
  <si>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</si>
  <si>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</si>
  <si>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</si>
  <si>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</si>
  <si>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</si>
  <si>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</si>
  <si>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</si>
  <si>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</si>
  <si>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</si>
  <si>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</si>
  <si>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</si>
  <si>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</si>
  <si>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</si>
  <si>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В. А. Садовничий</t>
  </si>
  <si>
    <t>академик РАН</t>
  </si>
  <si>
    <t>ИСТОРИЧЕСКИЙ ФАКУЛЬТЕТ</t>
  </si>
  <si>
    <t>ИБ_в_ИСТОРИЯ ИСКУССТВ</t>
  </si>
  <si>
    <t>направление</t>
  </si>
  <si>
    <t>035400.4680516 "История искусств"</t>
  </si>
  <si>
    <t xml:space="preserve">  соответствует ОС_МГУ  по направлению 035400.4680516 "История искусств"</t>
  </si>
  <si>
    <t>=</t>
  </si>
  <si>
    <t>БАЗ</t>
  </si>
  <si>
    <t>БАЗОВАЯ ЧАСТЬ</t>
  </si>
  <si>
    <t>Б-ГЭС</t>
  </si>
  <si>
    <t>Гуманитарный, социальный и экономический</t>
  </si>
  <si>
    <t>Русский язык и культура речи</t>
  </si>
  <si>
    <t>2,0</t>
  </si>
  <si>
    <t>Философия</t>
  </si>
  <si>
    <t>Экономика</t>
  </si>
  <si>
    <t>История России до XIX века</t>
  </si>
  <si>
    <t>Иностранный язык (базовый)</t>
  </si>
  <si>
    <t>1,2,3</t>
  </si>
  <si>
    <t>Безопасность жизнедеятельности</t>
  </si>
  <si>
    <t>Физическая культура</t>
  </si>
  <si>
    <t>Б-МЕН</t>
  </si>
  <si>
    <t>Математический и естественнонаучный</t>
  </si>
  <si>
    <t>Информатика и математика</t>
  </si>
  <si>
    <t>Современное естествознание</t>
  </si>
  <si>
    <t>Б-ОПД</t>
  </si>
  <si>
    <t>Общепрофессиональный</t>
  </si>
  <si>
    <t>Введение в историю искусства</t>
  </si>
  <si>
    <t>4,0</t>
  </si>
  <si>
    <t>Описание и анализ памятников</t>
  </si>
  <si>
    <t>Искусство Древнего Востока</t>
  </si>
  <si>
    <t>Искусство Древней Греции</t>
  </si>
  <si>
    <t>Искусство Древнего Рима</t>
  </si>
  <si>
    <t>Раннехристианское искусство. Искусство Византии</t>
  </si>
  <si>
    <t>Западноевропейское искусство Средних Веков</t>
  </si>
  <si>
    <t>Искусство Индии, Дальнего Востока и Юго-Восточной Азии</t>
  </si>
  <si>
    <t>Искусство стран ислама</t>
  </si>
  <si>
    <t>Искусство эпохи Возрождения</t>
  </si>
  <si>
    <t>8,0</t>
  </si>
  <si>
    <t>Искусство эпохи Барокко и Классицизма</t>
  </si>
  <si>
    <t>10,0</t>
  </si>
  <si>
    <t>Искусство XIX века</t>
  </si>
  <si>
    <t>6,0</t>
  </si>
  <si>
    <t>Искусство ХХ века</t>
  </si>
  <si>
    <t>Искусство Древней Руси</t>
  </si>
  <si>
    <t>Русское искусство XVIII века</t>
  </si>
  <si>
    <t>Русское искусство XIX - начала XX века</t>
  </si>
  <si>
    <t>Русское искусство XX века</t>
  </si>
  <si>
    <t>Искусство Древнего мира</t>
  </si>
  <si>
    <t>Искусство XIX - XX веков</t>
  </si>
  <si>
    <t>Русское искусство XVIII - начала  XX века</t>
  </si>
  <si>
    <t>Искусство средних веков и Византии</t>
  </si>
  <si>
    <t>ВАРИА</t>
  </si>
  <si>
    <t>ВАРИАТИВНАЯ ЧАСТЬ</t>
  </si>
  <si>
    <t>В-ГЭС</t>
  </si>
  <si>
    <t>Латинский  язык</t>
  </si>
  <si>
    <t>Основы археологии</t>
  </si>
  <si>
    <t>История древнего Востока</t>
  </si>
  <si>
    <t>История древней Греции и древнего Рима</t>
  </si>
  <si>
    <t>История средних веков</t>
  </si>
  <si>
    <t>История стран Европы и Америки, 1640-1918 годов</t>
  </si>
  <si>
    <t>Отечественная история ХХ века</t>
  </si>
  <si>
    <t>История России XIX - начала XX веков</t>
  </si>
  <si>
    <t>История стран Европы и Америки 1918-до нашего времени</t>
  </si>
  <si>
    <t>Дисциплины по выбору студента</t>
  </si>
  <si>
    <t>9,10,10,10</t>
  </si>
  <si>
    <t>Иностранный язык (профессиональный)</t>
  </si>
  <si>
    <t>Второй иностранный язык</t>
  </si>
  <si>
    <t>В-ПД</t>
  </si>
  <si>
    <t>Профессиональный</t>
  </si>
  <si>
    <t>Искусство Северного Возрождения</t>
  </si>
  <si>
    <t>Техники изобразительного искусства</t>
  </si>
  <si>
    <t>Специальные курсы (по выбору студента)</t>
  </si>
  <si>
    <t>9,9,10</t>
  </si>
  <si>
    <t>Спецсеминар по выпускной квалификационной работе бакалавра</t>
  </si>
  <si>
    <t>Пр_НИР</t>
  </si>
  <si>
    <t>Практики и научно-исследовательской работа</t>
  </si>
  <si>
    <t>Прак</t>
  </si>
  <si>
    <t>Практики</t>
  </si>
  <si>
    <t>Учебно-ознакомительная практика - I</t>
  </si>
  <si>
    <t>0,0</t>
  </si>
  <si>
    <t>Учебно-ознакомительная практика - II</t>
  </si>
  <si>
    <t>Преддипломная практика</t>
  </si>
  <si>
    <t>НИР</t>
  </si>
  <si>
    <t>Научно-исследовательской работа</t>
  </si>
  <si>
    <t>Научно-исследовательская работа</t>
  </si>
  <si>
    <t>ИГА</t>
  </si>
  <si>
    <t>ИТОГОВАЯ ГОСУДАРСТВЕННАЯ АТТЕСТАЦИЯ</t>
  </si>
  <si>
    <t>ГЭ</t>
  </si>
  <si>
    <t>Государственные экзамены</t>
  </si>
  <si>
    <t>Всеобщая история искусства</t>
  </si>
  <si>
    <t>ВР</t>
  </si>
  <si>
    <t>Выпускные работы и проекты</t>
  </si>
  <si>
    <t>Подготовка и защита выпускной квалификационной работы бакалавра</t>
  </si>
  <si>
    <t>20,0</t>
  </si>
  <si>
    <t>18,0</t>
  </si>
  <si>
    <t>22,0</t>
  </si>
  <si>
    <t>14,0</t>
  </si>
  <si>
    <t>16,0</t>
  </si>
  <si>
    <t>12,0</t>
  </si>
  <si>
    <t>24,0</t>
  </si>
  <si>
    <t>1,0</t>
  </si>
  <si>
    <t>0,8</t>
  </si>
  <si>
    <t>240,0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</si>
</sst>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Continuous" vertical="center" wrapText="1"/>
    </xf>
    <xf numFmtId="0" fontId="4" fillId="0" borderId="22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17" xfId="0" applyFont="1" applyFill="1" applyBorder="1" applyAlignment="1">
      <alignment horizontal="centerContinuous" vertical="center" wrapText="1"/>
    </xf>
    <xf numFmtId="0" fontId="4" fillId="0" borderId="24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justify" textRotation="90"/>
    </xf>
    <xf numFmtId="0" fontId="4" fillId="0" borderId="16" xfId="0" applyFont="1" applyFill="1" applyBorder="1" applyAlignment="1">
      <alignment horizontal="centerContinuous" wrapText="1"/>
    </xf>
    <xf numFmtId="0" fontId="4" fillId="0" borderId="17" xfId="0" applyFont="1" applyFill="1" applyBorder="1" applyAlignment="1">
      <alignment horizontal="centerContinuous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" vertical="justify" textRotation="90"/>
    </xf>
    <xf numFmtId="0" fontId="4" fillId="0" borderId="29" xfId="0" applyFont="1" applyFill="1" applyBorder="1" applyAlignment="1">
      <alignment horizontal="center" vertical="justify" textRotation="90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centerContinuous" wrapText="1"/>
    </xf>
    <xf numFmtId="0" fontId="4" fillId="0" borderId="32" xfId="0" applyFont="1" applyFill="1" applyBorder="1" applyAlignment="1">
      <alignment horizontal="centerContinuous" wrapText="1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9" xfId="0" applyFont="1" applyFill="1" applyBorder="1" applyAlignment="1">
      <alignment horizontal="centerContinuous"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4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50" xfId="0" applyFont="1" applyFill="1" applyBorder="1" applyAlignment="1">
      <alignment horizontal="centerContinuous" vertical="center"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justify" vertical="center" textRotation="90"/>
    </xf>
    <xf numFmtId="0" fontId="4" fillId="0" borderId="56" xfId="0" applyFont="1" applyFill="1" applyBorder="1" applyAlignment="1">
      <alignment horizontal="justify" vertical="center" textRotation="90"/>
    </xf>
    <xf numFmtId="0" fontId="4" fillId="0" borderId="16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8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58" xfId="0" applyFont="1" applyBorder="1" applyAlignment="1">
      <alignment horizontal="justify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59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Continuous" vertical="center"/>
    </xf>
    <xf numFmtId="0" fontId="4" fillId="0" borderId="35" xfId="0" applyFont="1" applyFill="1" applyBorder="1" applyAlignment="1">
      <alignment horizontal="centerContinuous" vertical="center"/>
    </xf>
    <xf numFmtId="0" fontId="4" fillId="0" borderId="61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Continuous"/>
    </xf>
    <xf numFmtId="0" fontId="4" fillId="0" borderId="62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4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/>
    </xf>
    <xf numFmtId="0" fontId="7" fillId="0" borderId="6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justify" vertical="center"/>
    </xf>
    <xf numFmtId="0" fontId="4" fillId="0" borderId="31" xfId="0" applyFont="1" applyFill="1" applyBorder="1" applyAlignment="1">
      <alignment horizontal="justify" vertical="center"/>
    </xf>
    <xf numFmtId="0" fontId="4" fillId="0" borderId="32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19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0" borderId="6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7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17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17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17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3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shrinkToFi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11" fillId="0" borderId="17" xfId="0" applyFont="1" applyBorder="1" applyAlignment="1">
      <alignment horizontal="center" textRotation="90" wrapText="1"/>
    </xf>
    <xf numFmtId="0" fontId="11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left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/>
    </xf>
    <xf numFmtId="0" fontId="4" fillId="0" borderId="26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4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4" fillId="0" borderId="70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17" xfId="0" applyFont="1" applyBorder="1" applyAlignment="1">
      <alignment textRotation="90"/>
    </xf>
    <xf numFmtId="0" fontId="11" fillId="0" borderId="17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/>
    </xf>
    <xf numFmtId="0" fontId="0" fillId="0" borderId="17" xfId="0" applyBorder="1" applyAlignment="1">
      <alignment vertical="center" wrapText="1"/>
    </xf>
    <xf numFmtId="0" fontId="11" fillId="0" borderId="17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7" fillId="0" borderId="8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 wrapText="1" shrinkToFit="1"/>
    </xf>
    <xf numFmtId="0" fontId="7" fillId="0" borderId="46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6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justify"/>
    </xf>
    <xf numFmtId="0" fontId="4" fillId="0" borderId="37" xfId="0" applyFont="1" applyFill="1" applyBorder="1" applyAlignment="1">
      <alignment horizontal="left" vertical="justify"/>
    </xf>
    <xf numFmtId="0" fontId="4" fillId="0" borderId="48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" vertical="justify" textRotation="90"/>
    </xf>
    <xf numFmtId="0" fontId="4" fillId="0" borderId="17" xfId="0" applyFont="1" applyFill="1" applyBorder="1" applyAlignment="1">
      <alignment horizontal="center" vertical="justify" textRotation="90"/>
    </xf>
    <xf numFmtId="0" fontId="4" fillId="0" borderId="1" xfId="0" applyFont="1" applyFill="1" applyBorder="1" applyAlignment="1">
      <alignment horizontal="center" vertical="justify" textRotation="90"/>
    </xf>
    <xf numFmtId="0" fontId="4" fillId="0" borderId="2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77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55" xfId="0" applyFont="1" applyFill="1" applyBorder="1" applyAlignment="1">
      <alignment horizontal="center" vertical="justify" textRotation="90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51" xfId="0" applyFont="1" applyFill="1" applyBorder="1" applyAlignment="1">
      <alignment horizontal="center" vertical="justify" textRotation="90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justify" textRotation="90"/>
    </xf>
    <xf numFmtId="0" fontId="4" fillId="0" borderId="53" xfId="0" applyFont="1" applyFill="1" applyBorder="1" applyAlignment="1">
      <alignment horizontal="center" vertical="justify" textRotation="90"/>
    </xf>
    <xf numFmtId="0" fontId="4" fillId="0" borderId="67" xfId="0" applyFont="1" applyFill="1" applyBorder="1" applyAlignment="1">
      <alignment horizontal="center" vertical="justify" textRotation="90"/>
    </xf>
    <xf numFmtId="0" fontId="4" fillId="0" borderId="24" xfId="0" applyFont="1" applyFill="1" applyBorder="1" applyAlignment="1">
      <alignment horizontal="center" vertical="justify" textRotation="90"/>
    </xf>
    <xf numFmtId="0" fontId="4" fillId="0" borderId="68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 vertical="justify" textRotation="90"/>
    </xf>
    <xf numFmtId="0" fontId="4" fillId="0" borderId="46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center" vertical="justify" textRotation="90"/>
    </xf>
    <xf numFmtId="0" fontId="4" fillId="0" borderId="45" xfId="0" applyFont="1" applyFill="1" applyBorder="1" applyAlignment="1">
      <alignment horizontal="center" vertical="justify" textRotation="90"/>
    </xf>
    <xf numFmtId="0" fontId="4" fillId="0" borderId="27" xfId="0" applyFont="1" applyFill="1" applyBorder="1" applyAlignment="1">
      <alignment horizontal="center" vertical="justify" textRotation="90"/>
    </xf>
    <xf numFmtId="0" fontId="4" fillId="0" borderId="28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29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/>
    </xf>
    <xf numFmtId="0" fontId="4" fillId="0" borderId="4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48" xfId="0" applyFont="1" applyFill="1" applyBorder="1" applyAlignment="1">
      <alignment horizontal="center" textRotation="90"/>
    </xf>
    <xf numFmtId="0" fontId="4" fillId="0" borderId="54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49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justify" vertical="center"/>
    </xf>
    <xf numFmtId="0" fontId="4" fillId="0" borderId="59" xfId="0" applyFont="1" applyFill="1" applyBorder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0" fontId="4" fillId="0" borderId="69" xfId="0" applyFont="1" applyFill="1" applyBorder="1" applyAlignment="1">
      <alignment horizontal="center" textRotation="90"/>
    </xf>
    <xf numFmtId="0" fontId="4" fillId="0" borderId="43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right" vertical="justify"/>
    </xf>
    <xf numFmtId="0" fontId="7" fillId="0" borderId="6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24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18" xfId="0" applyFont="1" applyFill="1" applyBorder="1" applyAlignment="1">
      <alignment horizontal="justify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63" xfId="0" applyFont="1" applyFill="1" applyBorder="1" applyAlignment="1">
      <alignment textRotation="90"/>
    </xf>
    <xf numFmtId="0" fontId="0" fillId="0" borderId="27" xfId="0" applyBorder="1" applyAlignment="1">
      <alignment/>
    </xf>
    <xf numFmtId="0" fontId="14" fillId="0" borderId="5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0" xfId="0" applyBorder="1" applyAlignment="1">
      <alignment horizontal="center"/>
    </xf>
    <xf numFmtId="0" fontId="4" fillId="0" borderId="5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0" xfId="0" applyFont="1" applyBorder="1" applyAlignment="1">
      <alignment/>
    </xf>
    <xf numFmtId="0" fontId="0" fillId="0" borderId="45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4" fillId="0" borderId="49" xfId="0" applyFont="1" applyFill="1" applyBorder="1" applyAlignment="1">
      <alignment textRotation="90"/>
    </xf>
    <xf numFmtId="0" fontId="0" fillId="0" borderId="70" xfId="0" applyBorder="1" applyAlignment="1">
      <alignment/>
    </xf>
    <xf numFmtId="0" fontId="4" fillId="0" borderId="0" xfId="0" applyFont="1" applyFill="1" applyBorder="1" applyAlignment="1">
      <alignment horizontal="left"/>
    </xf>
    <xf numFmtId="2" fontId="4" fillId="0" borderId="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11" fillId="0" borderId="3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0" fillId="0" borderId="79" xfId="0" applyBorder="1" applyAlignment="1">
      <alignment/>
    </xf>
    <xf numFmtId="0" fontId="0" fillId="0" borderId="39" xfId="0" applyBorder="1" applyAlignment="1">
      <alignment wrapText="1"/>
    </xf>
    <xf numFmtId="0" fontId="0" fillId="0" borderId="79" xfId="0" applyBorder="1" applyAlignment="1">
      <alignment horizontal="center" vertical="center"/>
    </xf>
    <xf numFmtId="0" fontId="11" fillId="0" borderId="45" xfId="0" applyFont="1" applyBorder="1" applyAlignment="1">
      <alignment wrapText="1"/>
    </xf>
    <xf numFmtId="0" fontId="11" fillId="0" borderId="7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8" xfId="0" applyFont="1" applyBorder="1" applyAlignment="1">
      <alignment horizontal="center" vertical="center" textRotation="90" wrapText="1"/>
    </xf>
    <xf numFmtId="0" fontId="11" fillId="0" borderId="54" xfId="0" applyFont="1" applyBorder="1" applyAlignment="1">
      <alignment horizontal="center" vertical="center" textRotation="90" wrapText="1"/>
    </xf>
    <xf numFmtId="0" fontId="11" fillId="0" borderId="69" xfId="0" applyFont="1" applyBorder="1" applyAlignment="1">
      <alignment horizontal="center" vertical="center" textRotation="90" wrapText="1"/>
    </xf>
    <xf numFmtId="0" fontId="0" fillId="0" borderId="54" xfId="0" applyFont="1" applyBorder="1" applyAlignment="1">
      <alignment horizontal="center" vertical="center" textRotation="90" wrapText="1"/>
    </xf>
    <xf numFmtId="0" fontId="0" fillId="0" borderId="69" xfId="0" applyFont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textRotation="90" wrapText="1"/>
    </xf>
    <xf numFmtId="0" fontId="0" fillId="0" borderId="33" xfId="0" applyBorder="1" applyAlignment="1">
      <alignment/>
    </xf>
    <xf numFmtId="0" fontId="11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11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  <pageSetUpPr fitToPage="1"/>
  </sheetPr>
  <dimension ref="A1:I11"/>
  <sheetViews>
    <sheetView showGridLines="0" zoomScaleSheetLayoutView="100" workbookViewId="0" topLeftCell="A1">
      <pane ySplit="6" topLeftCell="BM7" activePane="bottomLeft" state="frozen"/>
      <selection pane="topLeft" activeCell="A1" sqref="A1"/>
      <selection pane="bottomLeft" activeCell="A1" sqref="A1:I1"/>
    </sheetView>
  </sheetViews>
  <sheetFormatPr defaultColWidth="9.00390625" defaultRowHeight="12.75" outlineLevelRow="2"/>
  <cols>
    <col min="1" max="1" width="3.75390625" style="2" customWidth="1"/>
    <col min="2" max="2" width="3.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82" t="s">
        <v>0</v>
      </c>
      <c r="B1" s="382"/>
      <c r="C1" s="382"/>
      <c r="D1" s="382"/>
      <c r="E1" s="382"/>
      <c r="F1" s="382"/>
      <c r="G1" s="382"/>
      <c r="H1" s="382"/>
      <c r="I1" s="382"/>
    </row>
    <row r="2" spans="1:9" s="1" customFormat="1" ht="15.75">
      <c r="A2" s="382" t="s">
        <v>1</v>
      </c>
      <c r="B2" s="382"/>
      <c r="C2" s="382"/>
      <c r="D2" s="382"/>
      <c r="E2" s="382"/>
      <c r="F2" s="382"/>
      <c r="G2" s="382"/>
      <c r="H2" s="382"/>
      <c r="I2" s="382"/>
    </row>
    <row r="3" spans="1:9" s="1" customFormat="1" ht="15.75">
      <c r="A3" s="382" t="s">
        <v>2</v>
      </c>
      <c r="B3" s="382"/>
      <c r="C3" s="382"/>
      <c r="D3" s="382"/>
      <c r="E3" s="382"/>
      <c r="F3" s="382"/>
      <c r="G3" s="382"/>
      <c r="H3" s="382"/>
      <c r="I3" s="382"/>
    </row>
    <row r="4" spans="1:9" s="1" customFormat="1" ht="20.25" customHeight="1" thickBot="1">
      <c r="A4" s="383" t="s">
        <v>12</v>
      </c>
      <c r="B4" s="383"/>
      <c r="C4" s="383"/>
      <c r="D4" s="383"/>
      <c r="E4" s="383"/>
      <c r="F4" s="383"/>
      <c r="G4" s="383"/>
      <c r="H4" s="383"/>
      <c r="I4" s="383"/>
    </row>
    <row r="5" spans="1:9" s="3" customFormat="1" ht="30" customHeight="1">
      <c r="A5" s="397" t="s">
        <v>10</v>
      </c>
      <c r="B5" s="398"/>
      <c r="C5" s="399"/>
      <c r="D5" s="396" t="s">
        <v>3</v>
      </c>
      <c r="E5" s="396"/>
      <c r="F5" s="403" t="s">
        <v>11</v>
      </c>
      <c r="G5" s="393" t="s">
        <v>4</v>
      </c>
      <c r="H5" s="394"/>
      <c r="I5" s="395"/>
    </row>
    <row r="6" spans="1:9" s="3" customFormat="1" ht="16.5" thickBot="1">
      <c r="A6" s="400"/>
      <c r="B6" s="401"/>
      <c r="C6" s="402"/>
      <c r="D6" s="4" t="s">
        <v>8</v>
      </c>
      <c r="E6" s="4" t="s">
        <v>9</v>
      </c>
      <c r="F6" s="404"/>
      <c r="G6" s="4" t="s">
        <v>5</v>
      </c>
      <c r="H6" s="4" t="s">
        <v>6</v>
      </c>
      <c r="I6" s="5" t="s">
        <v>7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91"/>
      <c r="D8" s="391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92"/>
      <c r="C10" s="392"/>
      <c r="D10" s="392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65"/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</row>
    <row r="2" ht="12.75">
      <c r="A2" s="255"/>
    </row>
    <row r="3" spans="1:16" s="252" customFormat="1" ht="12.75">
      <c r="A3" s="568"/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66" t="s">
        <v>162</v>
      </c>
      <c r="B5" s="566" t="s">
        <v>163</v>
      </c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</row>
    <row r="6" spans="1:16" s="252" customFormat="1" ht="24.75" customHeight="1">
      <c r="A6" s="570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C12" sqref="C12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71"/>
      <c r="B2" s="564"/>
      <c r="C2" s="564"/>
    </row>
    <row r="4" spans="1:5" ht="12.75">
      <c r="A4" s="242" t="s">
        <v>194</v>
      </c>
      <c r="B4" s="242" t="s">
        <v>195</v>
      </c>
      <c r="C4" s="242" t="s">
        <v>167</v>
      </c>
      <c r="D4" s="296" t="s">
        <v>231</v>
      </c>
      <c r="E4" s="296" t="s">
        <v>253</v>
      </c>
    </row>
    <row r="5" spans="1:5" ht="12.75">
      <c r="A5" s="260"/>
      <c r="B5" s="260"/>
      <c r="C5" s="261"/>
      <c r="D5" s="297"/>
      <c r="E5" s="304"/>
    </row>
  </sheetData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4" r:id="rId1"/>
  <headerFooter alignWithMargins="0">
    <oddHeader>&amp;L&amp;"Times New Roman,обычный"&amp;8АИС "Учебный план"  учебного комплекса МГУ&amp;R&amp;D</oddHeader>
    <oddFooter>&amp;R&amp;"Times New Roman,обычный"&amp;8&amp;P&amp;N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F3" sqref="F3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66" t="s">
        <v>169</v>
      </c>
      <c r="D1" s="566"/>
      <c r="E1" s="566"/>
      <c r="F1" s="566"/>
      <c r="G1" s="566"/>
      <c r="H1" s="242"/>
      <c r="I1" s="242"/>
      <c r="J1" s="242"/>
    </row>
    <row r="2" spans="1:10" s="279" customFormat="1" ht="83.25" customHeight="1">
      <c r="A2" s="295" t="s">
        <v>175</v>
      </c>
      <c r="B2" s="295" t="s">
        <v>176</v>
      </c>
      <c r="C2" s="295" t="s">
        <v>170</v>
      </c>
      <c r="D2" s="295" t="s">
        <v>171</v>
      </c>
      <c r="E2" s="295" t="s">
        <v>172</v>
      </c>
      <c r="F2" s="295" t="s">
        <v>173</v>
      </c>
      <c r="G2" s="263" t="s">
        <v>174</v>
      </c>
      <c r="H2" s="263" t="s">
        <v>168</v>
      </c>
      <c r="I2" s="262" t="s">
        <v>240</v>
      </c>
      <c r="J2" s="340" t="s">
        <v>287</v>
      </c>
    </row>
    <row r="3" spans="3:13" ht="12.75">
      <c r="C3" s="239"/>
      <c r="F3" s="252"/>
      <c r="G3" s="341"/>
      <c r="J3" s="252"/>
      <c r="M3" s="256"/>
    </row>
  </sheetData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6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73" t="s">
        <v>246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</row>
    <row r="3" spans="1:12" ht="12.75">
      <c r="A3" s="299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575" t="s">
        <v>245</v>
      </c>
      <c r="B5" s="575"/>
      <c r="C5" s="301" t="s">
        <v>254</v>
      </c>
      <c r="D5" s="301" t="s">
        <v>248</v>
      </c>
      <c r="E5" s="301" t="s">
        <v>256</v>
      </c>
      <c r="F5" s="301" t="s">
        <v>257</v>
      </c>
      <c r="G5" s="301" t="s">
        <v>258</v>
      </c>
      <c r="H5" s="301" t="s">
        <v>259</v>
      </c>
      <c r="I5" s="301" t="s">
        <v>260</v>
      </c>
      <c r="J5" s="301" t="s">
        <v>255</v>
      </c>
      <c r="K5" s="575" t="s">
        <v>247</v>
      </c>
      <c r="L5" s="575" t="s">
        <v>248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72"/>
      <c r="L6" s="572"/>
    </row>
  </sheetData>
  <mergeCells count="5">
    <mergeCell ref="K6:L6"/>
    <mergeCell ref="B2:L2"/>
    <mergeCell ref="B3:L3"/>
    <mergeCell ref="K5:L5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4"/>
  <sheetViews>
    <sheetView workbookViewId="0" topLeftCell="A1">
      <selection activeCell="O12" sqref="O12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576" t="s">
        <v>167</v>
      </c>
      <c r="B2" s="578" t="s">
        <v>244</v>
      </c>
      <c r="C2" s="578"/>
      <c r="D2" s="578"/>
      <c r="E2" s="579" t="s">
        <v>236</v>
      </c>
      <c r="F2" s="580"/>
      <c r="G2" s="455"/>
      <c r="H2" s="578" t="s">
        <v>243</v>
      </c>
      <c r="I2" s="578"/>
    </row>
    <row r="3" spans="1:9" ht="69.75" customHeight="1">
      <c r="A3" s="577"/>
      <c r="B3" s="285" t="s">
        <v>202</v>
      </c>
      <c r="C3" s="302" t="s">
        <v>251</v>
      </c>
      <c r="D3" s="302" t="s">
        <v>252</v>
      </c>
      <c r="E3" s="302" t="s">
        <v>249</v>
      </c>
      <c r="F3" s="303" t="s">
        <v>241</v>
      </c>
      <c r="G3" s="302" t="s">
        <v>250</v>
      </c>
      <c r="H3" s="302" t="s">
        <v>242</v>
      </c>
      <c r="I3" s="303" t="s">
        <v>243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mergeCells count="4">
    <mergeCell ref="A2:A3"/>
    <mergeCell ref="B2:D2"/>
    <mergeCell ref="H2:I2"/>
    <mergeCell ref="E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66" t="s">
        <v>169</v>
      </c>
      <c r="D1" s="566"/>
      <c r="E1" s="566"/>
      <c r="F1" s="566"/>
      <c r="G1" s="566"/>
      <c r="H1" s="264"/>
      <c r="I1" s="264"/>
    </row>
    <row r="2" spans="1:10" ht="87" customHeight="1">
      <c r="A2" s="262" t="s">
        <v>175</v>
      </c>
      <c r="B2" s="295" t="s">
        <v>176</v>
      </c>
      <c r="C2" s="295" t="s">
        <v>170</v>
      </c>
      <c r="D2" s="295" t="s">
        <v>171</v>
      </c>
      <c r="E2" s="295" t="s">
        <v>177</v>
      </c>
      <c r="F2" s="295" t="s">
        <v>172</v>
      </c>
      <c r="G2" s="263" t="s">
        <v>174</v>
      </c>
      <c r="H2" s="242" t="s">
        <v>168</v>
      </c>
      <c r="I2" s="262" t="s">
        <v>240</v>
      </c>
      <c r="J2" s="340" t="s">
        <v>287</v>
      </c>
    </row>
    <row r="3" spans="3:10" ht="12.75">
      <c r="C3" s="239"/>
      <c r="D3" s="265"/>
      <c r="E3" s="343"/>
      <c r="G3" s="341"/>
      <c r="J3" s="342"/>
    </row>
  </sheetData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4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581" t="s">
        <v>164</v>
      </c>
      <c r="B6" s="583" t="s">
        <v>211</v>
      </c>
      <c r="C6" s="581" t="s">
        <v>212</v>
      </c>
      <c r="D6" s="584" t="s">
        <v>178</v>
      </c>
      <c r="E6" s="566" t="s">
        <v>157</v>
      </c>
      <c r="F6" s="566"/>
      <c r="G6" s="583" t="s">
        <v>149</v>
      </c>
      <c r="H6" s="588" t="s">
        <v>181</v>
      </c>
      <c r="I6" s="589" t="s">
        <v>182</v>
      </c>
      <c r="J6" s="590"/>
      <c r="K6" s="590"/>
      <c r="L6" s="591"/>
      <c r="M6" s="581" t="s">
        <v>186</v>
      </c>
      <c r="N6" s="584" t="s">
        <v>142</v>
      </c>
    </row>
    <row r="7" spans="1:14" ht="12.75">
      <c r="A7" s="582"/>
      <c r="B7" s="582"/>
      <c r="C7" s="586"/>
      <c r="D7" s="585"/>
      <c r="E7" s="267" t="s">
        <v>179</v>
      </c>
      <c r="F7" s="267" t="s">
        <v>180</v>
      </c>
      <c r="G7" s="582"/>
      <c r="H7" s="585"/>
      <c r="I7" s="242" t="s">
        <v>183</v>
      </c>
      <c r="J7" s="242" t="s">
        <v>184</v>
      </c>
      <c r="K7" s="242" t="s">
        <v>185</v>
      </c>
      <c r="L7" s="242" t="s">
        <v>284</v>
      </c>
      <c r="M7" s="586"/>
      <c r="N7" s="587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mergeCells count="10">
    <mergeCell ref="M6:M7"/>
    <mergeCell ref="N6:N7"/>
    <mergeCell ref="E6:F6"/>
    <mergeCell ref="H6:H7"/>
    <mergeCell ref="I6:L6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3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3"/>
  <sheetViews>
    <sheetView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81.75">
      <c r="A2" s="269" t="s">
        <v>167</v>
      </c>
      <c r="B2" s="269" t="s">
        <v>187</v>
      </c>
      <c r="C2" s="269" t="s">
        <v>193</v>
      </c>
      <c r="D2" s="269" t="s">
        <v>188</v>
      </c>
      <c r="E2" s="269" t="s">
        <v>189</v>
      </c>
      <c r="F2" s="269" t="s">
        <v>190</v>
      </c>
      <c r="G2" s="269" t="s">
        <v>191</v>
      </c>
      <c r="H2" s="243" t="s">
        <v>192</v>
      </c>
      <c r="I2" s="345" t="s">
        <v>288</v>
      </c>
    </row>
    <row r="3" spans="8:9" ht="12.75">
      <c r="H3" s="277"/>
      <c r="I3" s="390"/>
    </row>
  </sheetData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592"/>
      <c r="B2" s="592"/>
      <c r="C2" s="592"/>
      <c r="D2" s="592"/>
      <c r="E2" s="592"/>
      <c r="F2" s="592"/>
      <c r="G2" s="592"/>
    </row>
    <row r="3" spans="1:7" ht="12.75">
      <c r="A3" s="592"/>
      <c r="B3" s="592"/>
      <c r="C3" s="592"/>
      <c r="D3" s="592"/>
      <c r="E3" s="592"/>
      <c r="F3" s="592"/>
      <c r="G3" s="592"/>
    </row>
    <row r="5" spans="1:7" ht="42.75">
      <c r="A5" s="262" t="s">
        <v>196</v>
      </c>
      <c r="B5" s="262" t="s">
        <v>197</v>
      </c>
      <c r="C5" s="262" t="s">
        <v>200</v>
      </c>
      <c r="D5" s="262" t="s">
        <v>198</v>
      </c>
      <c r="E5" s="262" t="s">
        <v>199</v>
      </c>
      <c r="F5" s="242" t="s">
        <v>201</v>
      </c>
      <c r="G5" s="242" t="s">
        <v>143</v>
      </c>
    </row>
    <row r="6" spans="6:7" ht="12.75">
      <c r="F6" s="272"/>
      <c r="G6" s="272"/>
    </row>
  </sheetData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D1">
      <selection activeCell="Z4" sqref="Z4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6" width="2.875" style="0" customWidth="1"/>
  </cols>
  <sheetData>
    <row r="1" spans="1:24" ht="12.75">
      <c r="A1" s="565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</row>
    <row r="3" spans="1:26" ht="87.75" customHeight="1">
      <c r="A3" s="271" t="s">
        <v>167</v>
      </c>
      <c r="B3" s="262" t="s">
        <v>202</v>
      </c>
      <c r="C3" s="263"/>
      <c r="D3" s="262" t="s">
        <v>203</v>
      </c>
      <c r="E3" s="262" t="s">
        <v>210</v>
      </c>
      <c r="F3" s="262" t="s">
        <v>204</v>
      </c>
      <c r="G3" s="262" t="s">
        <v>205</v>
      </c>
      <c r="H3" s="262" t="s">
        <v>206</v>
      </c>
      <c r="I3" s="262" t="s">
        <v>207</v>
      </c>
      <c r="J3" s="262" t="s">
        <v>208</v>
      </c>
      <c r="K3" s="262" t="s">
        <v>209</v>
      </c>
      <c r="L3" s="271" t="s">
        <v>239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</row>
    <row r="4" spans="1:26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</row>
    <row r="12" ht="12.75">
      <c r="Q12" s="239"/>
    </row>
  </sheetData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E10"/>
  <sheetViews>
    <sheetView showGridLines="0" zoomScaleSheetLayoutView="10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82" t="s">
        <v>17</v>
      </c>
      <c r="B1" s="382"/>
      <c r="C1" s="382"/>
      <c r="D1" s="382"/>
      <c r="E1" s="382"/>
    </row>
    <row r="2" spans="1:5" s="1" customFormat="1" ht="24" customHeight="1">
      <c r="A2" s="384"/>
      <c r="B2" s="385"/>
      <c r="C2" s="385"/>
      <c r="D2" s="385"/>
      <c r="E2" s="385"/>
    </row>
    <row r="3" ht="10.5" customHeight="1" thickBot="1"/>
    <row r="4" spans="1:5" s="3" customFormat="1" ht="21" customHeight="1">
      <c r="A4" s="389" t="s">
        <v>16</v>
      </c>
      <c r="B4" s="403" t="s">
        <v>13</v>
      </c>
      <c r="C4" s="403" t="s">
        <v>14</v>
      </c>
      <c r="D4" s="396" t="s">
        <v>15</v>
      </c>
      <c r="E4" s="386"/>
    </row>
    <row r="5" spans="1:5" s="3" customFormat="1" ht="16.5" thickBot="1">
      <c r="A5" s="377"/>
      <c r="B5" s="378"/>
      <c r="C5" s="378"/>
      <c r="D5" s="4"/>
      <c r="E5" s="5" t="s">
        <v>152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79"/>
      <c r="B7" s="380"/>
      <c r="C7" s="380"/>
      <c r="D7" s="380"/>
      <c r="E7" s="381"/>
    </row>
    <row r="8" spans="1:5" ht="12.75" customHeight="1">
      <c r="A8" s="16"/>
      <c r="B8" s="17"/>
      <c r="C8" s="10"/>
      <c r="D8" s="387"/>
      <c r="E8" s="388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592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</row>
    <row r="2" spans="3:12" ht="12.75" customHeight="1">
      <c r="C2" s="592"/>
      <c r="D2" s="592"/>
      <c r="E2" s="592"/>
      <c r="F2" s="592"/>
      <c r="G2" s="592"/>
      <c r="H2" s="592"/>
      <c r="I2" s="592"/>
      <c r="J2" s="592"/>
      <c r="K2" s="592"/>
      <c r="L2" s="592"/>
    </row>
    <row r="3" s="280" customFormat="1" ht="12.75" customHeight="1"/>
    <row r="4" spans="3:12" ht="12.75">
      <c r="C4" s="592" t="s">
        <v>219</v>
      </c>
      <c r="D4" s="592"/>
      <c r="E4" s="592"/>
      <c r="F4" s="592"/>
      <c r="G4" s="592"/>
      <c r="H4" s="592"/>
      <c r="I4" s="592"/>
      <c r="J4" s="592"/>
      <c r="K4" s="592"/>
      <c r="L4" s="592"/>
    </row>
    <row r="5" spans="1:13" ht="13.5" thickBot="1">
      <c r="A5" s="603"/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</row>
    <row r="6" spans="1:13" ht="13.5" thickBot="1">
      <c r="A6" s="601" t="s">
        <v>213</v>
      </c>
      <c r="B6" s="601" t="s">
        <v>140</v>
      </c>
      <c r="C6" s="605" t="s">
        <v>214</v>
      </c>
      <c r="D6" s="593" t="s">
        <v>238</v>
      </c>
      <c r="E6" s="593" t="s">
        <v>222</v>
      </c>
      <c r="F6" s="598"/>
      <c r="G6" s="598"/>
      <c r="H6" s="598"/>
      <c r="I6" s="599" t="s">
        <v>220</v>
      </c>
      <c r="J6" s="600"/>
      <c r="K6" s="598"/>
      <c r="L6" s="598"/>
      <c r="M6" s="598"/>
    </row>
    <row r="7" spans="1:13" ht="13.5" thickBot="1">
      <c r="A7" s="602"/>
      <c r="B7" s="604"/>
      <c r="C7" s="604"/>
      <c r="D7" s="594"/>
      <c r="E7" s="596"/>
      <c r="F7" s="598" t="s">
        <v>215</v>
      </c>
      <c r="G7" s="598"/>
      <c r="H7" s="598"/>
      <c r="I7" s="593" t="s">
        <v>221</v>
      </c>
      <c r="J7" s="593" t="s">
        <v>223</v>
      </c>
      <c r="K7" s="598" t="s">
        <v>215</v>
      </c>
      <c r="L7" s="598"/>
      <c r="M7" s="598"/>
    </row>
    <row r="8" spans="1:13" ht="73.5" customHeight="1" thickBot="1">
      <c r="A8" s="602"/>
      <c r="B8" s="604"/>
      <c r="C8" s="604"/>
      <c r="D8" s="595"/>
      <c r="E8" s="597"/>
      <c r="F8" s="278" t="s">
        <v>216</v>
      </c>
      <c r="G8" s="278" t="s">
        <v>217</v>
      </c>
      <c r="H8" s="278" t="s">
        <v>218</v>
      </c>
      <c r="I8" s="595"/>
      <c r="J8" s="595"/>
      <c r="K8" s="278" t="s">
        <v>216</v>
      </c>
      <c r="L8" s="278" t="s">
        <v>217</v>
      </c>
      <c r="M8" s="278" t="s">
        <v>218</v>
      </c>
    </row>
    <row r="9" spans="3:13" ht="12.75">
      <c r="C9" s="277"/>
      <c r="H9" s="279"/>
      <c r="J9" s="279"/>
      <c r="M9" s="279"/>
    </row>
  </sheetData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K1" sqref="K1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231</v>
      </c>
      <c r="B1" s="242" t="s">
        <v>167</v>
      </c>
      <c r="C1" s="242" t="s">
        <v>232</v>
      </c>
      <c r="D1" s="242" t="s">
        <v>202</v>
      </c>
      <c r="E1" s="242" t="s">
        <v>233</v>
      </c>
      <c r="F1" s="242" t="s">
        <v>234</v>
      </c>
      <c r="G1" s="242" t="s">
        <v>235</v>
      </c>
      <c r="H1" s="242" t="s">
        <v>236</v>
      </c>
      <c r="I1" s="242" t="s">
        <v>237</v>
      </c>
      <c r="J1" s="296" t="s">
        <v>285</v>
      </c>
      <c r="K1" s="296" t="s">
        <v>286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3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6:F27"/>
  <sheetViews>
    <sheetView workbookViewId="0" topLeftCell="A1">
      <selection activeCell="E7" sqref="E7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6" spans="1:6" ht="45" customHeight="1">
      <c r="A6" s="285" t="s">
        <v>151</v>
      </c>
      <c r="B6" s="336" t="s">
        <v>149</v>
      </c>
      <c r="C6" s="303" t="s">
        <v>281</v>
      </c>
      <c r="D6" s="337" t="s">
        <v>282</v>
      </c>
      <c r="E6" s="303" t="s">
        <v>283</v>
      </c>
      <c r="F6" s="338" t="s">
        <v>282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263</v>
      </c>
    </row>
    <row r="11" ht="12.75">
      <c r="A11" t="s">
        <v>264</v>
      </c>
    </row>
    <row r="12" ht="12.75">
      <c r="A12" t="s">
        <v>265</v>
      </c>
    </row>
    <row r="13" ht="12.75">
      <c r="A13" t="s">
        <v>266</v>
      </c>
    </row>
    <row r="14" ht="12.75">
      <c r="A14" t="s">
        <v>267</v>
      </c>
    </row>
    <row r="15" ht="12.75">
      <c r="A15" t="s">
        <v>268</v>
      </c>
    </row>
    <row r="16" ht="12.75">
      <c r="A16" t="s">
        <v>269</v>
      </c>
    </row>
    <row r="17" ht="12.75">
      <c r="A17" t="s">
        <v>270</v>
      </c>
    </row>
    <row r="18" ht="12.75">
      <c r="A18" t="s">
        <v>271</v>
      </c>
    </row>
    <row r="19" ht="12.75">
      <c r="A19" t="s">
        <v>272</v>
      </c>
    </row>
    <row r="20" ht="12.75">
      <c r="A20" t="s">
        <v>273</v>
      </c>
    </row>
    <row r="21" ht="12.75">
      <c r="A21" t="s">
        <v>274</v>
      </c>
    </row>
    <row r="22" ht="12.75">
      <c r="A22" t="s">
        <v>275</v>
      </c>
    </row>
    <row r="23" ht="12.75">
      <c r="A23" t="s">
        <v>276</v>
      </c>
    </row>
    <row r="24" ht="12.75">
      <c r="A24" t="s">
        <v>277</v>
      </c>
    </row>
    <row r="25" ht="12.75">
      <c r="A25" t="s">
        <v>278</v>
      </c>
    </row>
    <row r="26" ht="12.75">
      <c r="A26" t="s">
        <v>279</v>
      </c>
    </row>
    <row r="27" ht="12.75">
      <c r="A27" t="s">
        <v>280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7"/>
  <dimension ref="A1:O7"/>
  <sheetViews>
    <sheetView workbookViewId="0" topLeftCell="A1">
      <selection activeCell="C16" sqref="C16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06" t="s">
        <v>147</v>
      </c>
      <c r="B5" s="606"/>
      <c r="C5" s="606"/>
      <c r="D5" s="606"/>
      <c r="E5" s="606"/>
      <c r="F5" s="606"/>
      <c r="G5" s="606"/>
      <c r="H5" s="241"/>
    </row>
    <row r="6" spans="1:8" ht="12.75">
      <c r="A6" s="241"/>
      <c r="G6" s="241"/>
      <c r="H6" s="241"/>
    </row>
    <row r="7" spans="1:15" ht="99.75" customHeight="1">
      <c r="A7" s="242" t="s">
        <v>148</v>
      </c>
      <c r="B7" s="271" t="s">
        <v>149</v>
      </c>
      <c r="C7" s="269" t="s">
        <v>150</v>
      </c>
      <c r="D7" s="271" t="s">
        <v>122</v>
      </c>
      <c r="E7" s="269" t="s">
        <v>142</v>
      </c>
      <c r="F7" s="269" t="s">
        <v>282</v>
      </c>
      <c r="G7" s="243" t="s">
        <v>151</v>
      </c>
      <c r="H7" s="242" t="s">
        <v>153</v>
      </c>
      <c r="I7" s="281" t="s">
        <v>224</v>
      </c>
      <c r="J7" s="281" t="s">
        <v>225</v>
      </c>
      <c r="K7" s="281" t="s">
        <v>226</v>
      </c>
      <c r="L7" s="281" t="s">
        <v>227</v>
      </c>
      <c r="M7" s="281" t="s">
        <v>228</v>
      </c>
      <c r="N7" s="281" t="s">
        <v>229</v>
      </c>
      <c r="O7" s="281" t="s">
        <v>230</v>
      </c>
    </row>
  </sheetData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7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U78"/>
  <sheetViews>
    <sheetView showGridLines="0" showZeros="0" zoomScale="75" zoomScaleNormal="75" zoomScaleSheetLayoutView="75" workbookViewId="0" topLeftCell="B1">
      <selection activeCell="B1" sqref="B1:L1"/>
    </sheetView>
  </sheetViews>
  <sheetFormatPr defaultColWidth="9.0039062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6" t="s">
        <v>18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AM1" s="417" t="s">
        <v>19</v>
      </c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23"/>
    </row>
    <row r="2" spans="2:62" ht="14.25" customHeight="1">
      <c r="B2" s="460" t="s">
        <v>20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18" t="s">
        <v>21</v>
      </c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  <c r="BJ2" s="418"/>
    </row>
    <row r="3" spans="2:62" ht="29.25" customHeight="1">
      <c r="B3" s="459" t="s">
        <v>22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N3" s="457" t="s">
        <v>23</v>
      </c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25"/>
      <c r="AK3" s="25"/>
      <c r="AL3" s="25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</row>
    <row r="4" spans="2:47" ht="15.75">
      <c r="B4" s="460" t="s">
        <v>24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AI4" s="25"/>
      <c r="AU4" s="25" t="s">
        <v>25</v>
      </c>
    </row>
    <row r="5" spans="2:63" ht="18.75" customHeight="1">
      <c r="B5" s="456" t="s">
        <v>26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107" t="s">
        <v>138</v>
      </c>
      <c r="AN5" s="427"/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8"/>
      <c r="BE5" s="428"/>
      <c r="BF5" s="428"/>
      <c r="BG5" s="428"/>
      <c r="BH5" s="428"/>
      <c r="BI5" s="428"/>
      <c r="BJ5" s="428"/>
      <c r="BK5" s="428"/>
    </row>
    <row r="6" spans="14:63" ht="18.75" customHeight="1"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107" t="s">
        <v>139</v>
      </c>
      <c r="AN6" s="427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  <c r="BB6" s="428"/>
      <c r="BC6" s="428"/>
      <c r="BD6" s="428"/>
      <c r="BE6" s="428"/>
      <c r="BF6" s="428"/>
      <c r="BG6" s="428"/>
      <c r="BH6" s="428"/>
      <c r="BI6" s="428"/>
      <c r="BJ6" s="428"/>
      <c r="BK6" s="428"/>
    </row>
    <row r="7" spans="3:63" ht="18.75" customHeight="1">
      <c r="C7" s="25" t="s">
        <v>27</v>
      </c>
      <c r="D7" s="462" t="s">
        <v>25</v>
      </c>
      <c r="E7" s="463"/>
      <c r="F7" s="463"/>
      <c r="G7" s="25"/>
      <c r="H7" s="462"/>
      <c r="I7" s="462"/>
      <c r="J7" s="462"/>
      <c r="K7" s="462"/>
      <c r="L7" s="462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N7" s="427"/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  <c r="BD7" s="428"/>
      <c r="BE7" s="428"/>
      <c r="BF7" s="428"/>
      <c r="BG7" s="428"/>
      <c r="BH7" s="428"/>
      <c r="BI7" s="428"/>
      <c r="BJ7" s="428"/>
      <c r="BK7" s="428"/>
    </row>
    <row r="8" spans="5:63" ht="18.75" customHeight="1">
      <c r="E8" s="25"/>
      <c r="G8" s="25"/>
      <c r="H8" s="461" t="s">
        <v>113</v>
      </c>
      <c r="I8" s="461"/>
      <c r="J8" s="461"/>
      <c r="K8" s="461"/>
      <c r="L8" s="461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27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AU8" s="428"/>
      <c r="AV8" s="428"/>
      <c r="AW8" s="428"/>
      <c r="AX8" s="428"/>
      <c r="AY8" s="428"/>
      <c r="AZ8" s="428"/>
      <c r="BA8" s="428"/>
      <c r="BB8" s="428"/>
      <c r="BC8" s="428"/>
      <c r="BD8" s="428"/>
      <c r="BE8" s="428"/>
      <c r="BF8" s="428"/>
      <c r="BG8" s="428"/>
      <c r="BH8" s="428"/>
      <c r="BI8" s="428"/>
      <c r="BJ8" s="428"/>
      <c r="BK8" s="428"/>
    </row>
    <row r="9" spans="2:63" ht="18.75" customHeight="1">
      <c r="B9" s="25"/>
      <c r="C9" s="25"/>
      <c r="D9" s="25"/>
      <c r="E9" s="458"/>
      <c r="F9" s="458"/>
      <c r="G9" s="25"/>
      <c r="H9" s="458"/>
      <c r="I9" s="458"/>
      <c r="J9" s="458"/>
      <c r="K9" s="458"/>
      <c r="L9" s="458"/>
      <c r="AJ9" s="25"/>
      <c r="AK9" s="25"/>
      <c r="AL9" s="25"/>
      <c r="AN9" s="427"/>
      <c r="AO9" s="428"/>
      <c r="AP9" s="428"/>
      <c r="AQ9" s="428"/>
      <c r="AR9" s="428"/>
      <c r="AS9" s="428"/>
      <c r="AT9" s="428"/>
      <c r="AU9" s="428"/>
      <c r="AV9" s="428"/>
      <c r="AW9" s="428"/>
      <c r="AX9" s="428"/>
      <c r="AY9" s="428"/>
      <c r="AZ9" s="428"/>
      <c r="BA9" s="428"/>
      <c r="BB9" s="428"/>
      <c r="BC9" s="428"/>
      <c r="BD9" s="428"/>
      <c r="BE9" s="428"/>
      <c r="BF9" s="428"/>
      <c r="BG9" s="428"/>
      <c r="BH9" s="428"/>
      <c r="BI9" s="428"/>
      <c r="BJ9" s="428"/>
      <c r="BK9" s="42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4" t="s">
        <v>28</v>
      </c>
      <c r="W11" s="474"/>
      <c r="X11" s="474"/>
      <c r="Y11" s="474"/>
      <c r="Z11" s="474"/>
      <c r="AA11" s="474"/>
      <c r="AB11" s="474"/>
      <c r="AC11" s="474"/>
      <c r="AD11" s="474"/>
      <c r="AL11" s="27" t="s">
        <v>25</v>
      </c>
      <c r="AM11" s="27"/>
      <c r="BC11" s="420" t="s">
        <v>29</v>
      </c>
      <c r="BD11" s="420"/>
      <c r="BE11" s="420"/>
      <c r="BF11" s="420"/>
      <c r="BG11" s="420"/>
      <c r="BH11" s="420"/>
      <c r="BI11" s="420"/>
      <c r="BJ11" s="42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64" t="s">
        <v>30</v>
      </c>
      <c r="C13" s="29" t="s">
        <v>31</v>
      </c>
      <c r="D13" s="30"/>
      <c r="E13" s="30"/>
      <c r="F13" s="30"/>
      <c r="G13" s="31">
        <v>29</v>
      </c>
      <c r="H13" s="30" t="s">
        <v>32</v>
      </c>
      <c r="I13" s="30"/>
      <c r="J13" s="30"/>
      <c r="K13" s="32">
        <v>27</v>
      </c>
      <c r="L13" s="30" t="s">
        <v>33</v>
      </c>
      <c r="M13" s="30"/>
      <c r="N13" s="30"/>
      <c r="O13" s="30"/>
      <c r="P13" s="30" t="s">
        <v>34</v>
      </c>
      <c r="Q13" s="30"/>
      <c r="R13" s="30"/>
      <c r="S13" s="30"/>
      <c r="T13" s="32">
        <v>29</v>
      </c>
      <c r="U13" s="30" t="s">
        <v>35</v>
      </c>
      <c r="V13" s="30"/>
      <c r="W13" s="30"/>
      <c r="X13" s="32">
        <v>26</v>
      </c>
      <c r="Y13" s="30" t="s">
        <v>36</v>
      </c>
      <c r="Z13" s="30"/>
      <c r="AA13" s="30"/>
      <c r="AB13" s="32">
        <v>23</v>
      </c>
      <c r="AC13" s="30" t="s">
        <v>37</v>
      </c>
      <c r="AD13" s="30"/>
      <c r="AE13" s="30"/>
      <c r="AF13" s="30"/>
      <c r="AG13" s="32">
        <v>30</v>
      </c>
      <c r="AH13" s="30" t="s">
        <v>38</v>
      </c>
      <c r="AI13" s="30"/>
      <c r="AJ13" s="30"/>
      <c r="AK13" s="32">
        <v>27</v>
      </c>
      <c r="AL13" s="30" t="s">
        <v>39</v>
      </c>
      <c r="AM13" s="30"/>
      <c r="AN13" s="30"/>
      <c r="AO13" s="30"/>
      <c r="AP13" s="30" t="s">
        <v>40</v>
      </c>
      <c r="AQ13" s="30"/>
      <c r="AR13" s="30"/>
      <c r="AS13" s="30"/>
      <c r="AT13" s="32">
        <v>29</v>
      </c>
      <c r="AU13" s="30" t="s">
        <v>41</v>
      </c>
      <c r="AV13" s="30"/>
      <c r="AW13" s="30"/>
      <c r="AX13" s="32">
        <v>27</v>
      </c>
      <c r="AY13" s="30" t="s">
        <v>42</v>
      </c>
      <c r="AZ13" s="30"/>
      <c r="BA13" s="30"/>
      <c r="BB13" s="33"/>
      <c r="BC13" s="424" t="s">
        <v>43</v>
      </c>
      <c r="BD13" s="421" t="s">
        <v>44</v>
      </c>
      <c r="BE13" s="421" t="s">
        <v>45</v>
      </c>
      <c r="BF13" s="421" t="s">
        <v>46</v>
      </c>
      <c r="BG13" s="421" t="s">
        <v>47</v>
      </c>
      <c r="BH13" s="430" t="s">
        <v>48</v>
      </c>
      <c r="BI13" s="366" t="s">
        <v>49</v>
      </c>
      <c r="BJ13" s="366" t="s">
        <v>50</v>
      </c>
    </row>
    <row r="14" spans="2:62" ht="12.75">
      <c r="B14" s="465"/>
      <c r="C14" s="34"/>
      <c r="D14" s="35"/>
      <c r="E14" s="35"/>
      <c r="F14" s="35"/>
      <c r="G14" s="35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25"/>
      <c r="BD14" s="422"/>
      <c r="BE14" s="422"/>
      <c r="BF14" s="422"/>
      <c r="BG14" s="422"/>
      <c r="BH14" s="431"/>
      <c r="BI14" s="367"/>
      <c r="BJ14" s="367"/>
    </row>
    <row r="15" spans="2:62" ht="12.75">
      <c r="B15" s="465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25"/>
      <c r="BD15" s="422"/>
      <c r="BE15" s="422"/>
      <c r="BF15" s="422"/>
      <c r="BG15" s="422"/>
      <c r="BH15" s="431"/>
      <c r="BI15" s="367"/>
      <c r="BJ15" s="367"/>
    </row>
    <row r="16" spans="2:62" ht="13.5" thickBot="1">
      <c r="B16" s="475"/>
      <c r="C16" s="40">
        <v>7</v>
      </c>
      <c r="D16" s="41">
        <v>14</v>
      </c>
      <c r="E16" s="41">
        <v>21</v>
      </c>
      <c r="F16" s="42">
        <v>28</v>
      </c>
      <c r="G16" s="42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26"/>
      <c r="BD16" s="423"/>
      <c r="BE16" s="423"/>
      <c r="BF16" s="423"/>
      <c r="BG16" s="423"/>
      <c r="BH16" s="432"/>
      <c r="BI16" s="367"/>
      <c r="BJ16" s="444"/>
    </row>
    <row r="17" spans="1:62" ht="12.75">
      <c r="A17" s="22">
        <v>3</v>
      </c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6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  <c r="BN19" s="24">
        <f>19*54</f>
        <v>1026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8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5" t="s">
        <v>66</v>
      </c>
      <c r="AZ23" s="436"/>
      <c r="BA23" s="436"/>
      <c r="BB23" s="437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67</v>
      </c>
      <c r="C25" s="59"/>
      <c r="D25" s="59"/>
      <c r="E25" s="59"/>
      <c r="F25" s="59"/>
      <c r="G25" s="59"/>
      <c r="I25" s="454" t="s">
        <v>114</v>
      </c>
      <c r="J25" s="455"/>
      <c r="L25" s="466" t="s">
        <v>68</v>
      </c>
      <c r="M25" s="466"/>
      <c r="N25" s="466"/>
      <c r="O25" s="466"/>
      <c r="Q25" s="163" t="s">
        <v>63</v>
      </c>
      <c r="R25" s="60"/>
      <c r="S25" s="466" t="s">
        <v>69</v>
      </c>
      <c r="T25" s="466"/>
      <c r="U25" s="466"/>
      <c r="V25" s="59"/>
      <c r="W25" s="49" t="s">
        <v>64</v>
      </c>
      <c r="Y25" s="466" t="s">
        <v>70</v>
      </c>
      <c r="Z25" s="466"/>
      <c r="AA25" s="466"/>
      <c r="AB25" s="59"/>
      <c r="AC25" s="49" t="s">
        <v>52</v>
      </c>
      <c r="AE25" s="466" t="s">
        <v>71</v>
      </c>
      <c r="AF25" s="466"/>
      <c r="AG25" s="466"/>
      <c r="AH25" s="59"/>
      <c r="AI25" s="49" t="s">
        <v>55</v>
      </c>
      <c r="AK25" s="59" t="s">
        <v>72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73</v>
      </c>
      <c r="AW25" s="59"/>
      <c r="AX25" s="59"/>
      <c r="AY25" s="59"/>
      <c r="AZ25" s="59"/>
      <c r="BA25" s="22"/>
      <c r="BB25" s="49" t="s">
        <v>74</v>
      </c>
      <c r="BD25" s="59" t="s">
        <v>48</v>
      </c>
      <c r="BE25" s="59"/>
      <c r="BF25" s="59"/>
      <c r="BG25" s="59"/>
      <c r="BH25" s="60" t="s">
        <v>25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75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64" t="s">
        <v>76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68" t="s">
        <v>77</v>
      </c>
      <c r="AG27" s="469"/>
      <c r="AH27" s="469"/>
      <c r="AI27" s="469"/>
      <c r="AJ27" s="470"/>
      <c r="AK27" s="445" t="s">
        <v>78</v>
      </c>
      <c r="AL27" s="446"/>
      <c r="AM27" s="446"/>
      <c r="AN27" s="446"/>
      <c r="AO27" s="446"/>
      <c r="AP27" s="446"/>
      <c r="AQ27" s="446"/>
      <c r="AR27" s="446"/>
      <c r="AS27" s="373" t="s">
        <v>79</v>
      </c>
      <c r="AT27" s="373"/>
      <c r="AU27" s="373"/>
      <c r="AV27" s="373"/>
      <c r="AW27" s="373"/>
      <c r="AX27" s="373"/>
      <c r="AY27" s="441" t="s">
        <v>80</v>
      </c>
      <c r="AZ27" s="442"/>
      <c r="BA27" s="442"/>
      <c r="BB27" s="442"/>
      <c r="BC27" s="442"/>
      <c r="BD27" s="442"/>
      <c r="BE27" s="442"/>
      <c r="BF27" s="442"/>
      <c r="BG27" s="442"/>
      <c r="BH27" s="442"/>
      <c r="BI27" s="442"/>
      <c r="BJ27" s="443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6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71"/>
      <c r="AG28" s="472"/>
      <c r="AH28" s="472"/>
      <c r="AI28" s="472"/>
      <c r="AJ28" s="473"/>
      <c r="AK28" s="481" t="s">
        <v>81</v>
      </c>
      <c r="AL28" s="482"/>
      <c r="AM28" s="479" t="s">
        <v>82</v>
      </c>
      <c r="AN28" s="479"/>
      <c r="AO28" s="479"/>
      <c r="AP28" s="479"/>
      <c r="AQ28" s="479"/>
      <c r="AR28" s="479"/>
      <c r="AS28" s="364" t="s">
        <v>83</v>
      </c>
      <c r="AT28" s="364"/>
      <c r="AU28" s="364"/>
      <c r="AV28" s="365"/>
      <c r="AW28" s="368" t="s">
        <v>84</v>
      </c>
      <c r="AX28" s="368"/>
      <c r="AY28" s="38" t="s">
        <v>85</v>
      </c>
      <c r="AZ28" s="39"/>
      <c r="BA28" s="39" t="s">
        <v>86</v>
      </c>
      <c r="BB28" s="39"/>
      <c r="BC28" s="39" t="s">
        <v>87</v>
      </c>
      <c r="BD28" s="39"/>
      <c r="BE28" s="39" t="s">
        <v>88</v>
      </c>
      <c r="BF28" s="39"/>
      <c r="BG28" s="39" t="s">
        <v>89</v>
      </c>
      <c r="BH28" s="39"/>
      <c r="BI28" s="85" t="s">
        <v>90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6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7" t="s">
        <v>91</v>
      </c>
      <c r="AG29" s="448"/>
      <c r="AH29" s="451" t="s">
        <v>92</v>
      </c>
      <c r="AI29" s="448"/>
      <c r="AJ29" s="453" t="s">
        <v>93</v>
      </c>
      <c r="AK29" s="449"/>
      <c r="AL29" s="450"/>
      <c r="AM29" s="433" t="s">
        <v>94</v>
      </c>
      <c r="AN29" s="371"/>
      <c r="AO29" s="371" t="s">
        <v>95</v>
      </c>
      <c r="AP29" s="371"/>
      <c r="AQ29" s="371" t="s">
        <v>96</v>
      </c>
      <c r="AR29" s="371"/>
      <c r="AS29" s="371" t="s">
        <v>97</v>
      </c>
      <c r="AT29" s="371"/>
      <c r="AU29" s="371" t="s">
        <v>98</v>
      </c>
      <c r="AV29" s="371"/>
      <c r="AW29" s="369"/>
      <c r="AX29" s="36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65"/>
      <c r="C30" s="79" t="s">
        <v>25</v>
      </c>
      <c r="D30" s="79"/>
      <c r="E30" s="79"/>
      <c r="F30" s="79" t="s">
        <v>99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49"/>
      <c r="AG30" s="450"/>
      <c r="AH30" s="452"/>
      <c r="AI30" s="450"/>
      <c r="AJ30" s="431"/>
      <c r="AK30" s="449"/>
      <c r="AL30" s="450"/>
      <c r="AM30" s="433"/>
      <c r="AN30" s="371"/>
      <c r="AO30" s="371"/>
      <c r="AP30" s="371"/>
      <c r="AQ30" s="371"/>
      <c r="AR30" s="371"/>
      <c r="AS30" s="371"/>
      <c r="AT30" s="371"/>
      <c r="AU30" s="371"/>
      <c r="AV30" s="371"/>
      <c r="AW30" s="369"/>
      <c r="AX30" s="369"/>
      <c r="AY30" s="438" t="s">
        <v>100</v>
      </c>
      <c r="AZ30" s="439"/>
      <c r="BA30" s="439"/>
      <c r="BB30" s="439"/>
      <c r="BC30" s="439"/>
      <c r="BD30" s="439"/>
      <c r="BE30" s="439"/>
      <c r="BF30" s="439"/>
      <c r="BG30" s="439"/>
      <c r="BH30" s="439"/>
      <c r="BI30" s="439"/>
      <c r="BJ30" s="440"/>
      <c r="BK30" s="24"/>
      <c r="BL30" s="22"/>
      <c r="BN30" s="76"/>
      <c r="BO30" s="73" t="s">
        <v>101</v>
      </c>
      <c r="BP30" s="73" t="s">
        <v>101</v>
      </c>
      <c r="BQ30" s="73" t="s">
        <v>101</v>
      </c>
      <c r="BR30" s="73" t="s">
        <v>101</v>
      </c>
      <c r="BS30" s="73" t="s">
        <v>101</v>
      </c>
      <c r="BT30" s="73" t="s">
        <v>101</v>
      </c>
      <c r="BU30" s="73" t="s">
        <v>101</v>
      </c>
      <c r="BV30" s="73" t="s">
        <v>101</v>
      </c>
      <c r="BW30" s="73" t="s">
        <v>101</v>
      </c>
      <c r="BX30" s="73" t="s">
        <v>101</v>
      </c>
      <c r="BY30" s="73" t="s">
        <v>101</v>
      </c>
      <c r="BZ30" s="77" t="s">
        <v>101</v>
      </c>
      <c r="CA30" s="78"/>
      <c r="CB30" s="78"/>
    </row>
    <row r="31" spans="2:80" ht="18" customHeight="1">
      <c r="B31" s="465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49"/>
      <c r="AG31" s="450"/>
      <c r="AH31" s="452"/>
      <c r="AI31" s="450"/>
      <c r="AJ31" s="431"/>
      <c r="AK31" s="449"/>
      <c r="AL31" s="450"/>
      <c r="AM31" s="433"/>
      <c r="AN31" s="371"/>
      <c r="AO31" s="371"/>
      <c r="AP31" s="371"/>
      <c r="AQ31" s="371"/>
      <c r="AR31" s="371"/>
      <c r="AS31" s="371"/>
      <c r="AT31" s="371"/>
      <c r="AU31" s="371"/>
      <c r="AV31" s="371"/>
      <c r="AW31" s="369"/>
      <c r="AX31" s="36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102</v>
      </c>
      <c r="BP31" s="73" t="s">
        <v>102</v>
      </c>
      <c r="BQ31" s="73" t="s">
        <v>102</v>
      </c>
      <c r="BR31" s="73" t="s">
        <v>102</v>
      </c>
      <c r="BS31" s="73" t="s">
        <v>102</v>
      </c>
      <c r="BT31" s="73" t="s">
        <v>102</v>
      </c>
      <c r="BU31" s="73" t="s">
        <v>102</v>
      </c>
      <c r="BV31" s="73" t="s">
        <v>102</v>
      </c>
      <c r="BW31" s="73" t="s">
        <v>102</v>
      </c>
      <c r="BX31" s="73" t="s">
        <v>102</v>
      </c>
      <c r="BY31" s="73" t="s">
        <v>102</v>
      </c>
      <c r="BZ31" s="77" t="s">
        <v>102</v>
      </c>
      <c r="CA31" s="78"/>
      <c r="CB31" s="78"/>
    </row>
    <row r="32" spans="2:80" ht="18" customHeight="1" thickBot="1">
      <c r="B32" s="46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49"/>
      <c r="AG32" s="450"/>
      <c r="AH32" s="452"/>
      <c r="AI32" s="450"/>
      <c r="AJ32" s="431"/>
      <c r="AK32" s="449"/>
      <c r="AL32" s="450"/>
      <c r="AM32" s="433"/>
      <c r="AN32" s="371"/>
      <c r="AO32" s="371"/>
      <c r="AP32" s="371"/>
      <c r="AQ32" s="371"/>
      <c r="AR32" s="371"/>
      <c r="AS32" s="371"/>
      <c r="AT32" s="371"/>
      <c r="AU32" s="371"/>
      <c r="AV32" s="371"/>
      <c r="AW32" s="369"/>
      <c r="AX32" s="36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25</v>
      </c>
      <c r="BZ32" s="77" t="s">
        <v>25</v>
      </c>
      <c r="CA32" s="78"/>
      <c r="CB32" s="78"/>
    </row>
    <row r="33" spans="2:80" ht="0.75" customHeight="1" hidden="1">
      <c r="B33" s="46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34"/>
      <c r="AN33" s="372"/>
      <c r="AO33" s="372"/>
      <c r="AP33" s="372"/>
      <c r="AQ33" s="372"/>
      <c r="AR33" s="372"/>
      <c r="AS33" s="372"/>
      <c r="AT33" s="372"/>
      <c r="AU33" s="372"/>
      <c r="AV33" s="372"/>
      <c r="AW33" s="370"/>
      <c r="AX33" s="370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25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25</v>
      </c>
      <c r="BZ34" s="37" t="s">
        <v>25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14"/>
      <c r="D36" s="409"/>
      <c r="E36" s="409"/>
      <c r="F36" s="413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10"/>
      <c r="AF36" s="374"/>
      <c r="AG36" s="415"/>
      <c r="AH36" s="416"/>
      <c r="AI36" s="415"/>
      <c r="AJ36" s="103"/>
      <c r="AK36" s="480">
        <f>SUM(AM36,AW36)</f>
        <v>0</v>
      </c>
      <c r="AL36" s="415"/>
      <c r="AM36" s="478">
        <f>SUM(AO36:AV36)</f>
        <v>0</v>
      </c>
      <c r="AN36" s="478"/>
      <c r="AO36" s="478"/>
      <c r="AP36" s="478"/>
      <c r="AQ36" s="478"/>
      <c r="AR36" s="478"/>
      <c r="AS36" s="478"/>
      <c r="AT36" s="478"/>
      <c r="AU36" s="478"/>
      <c r="AV36" s="478"/>
      <c r="AW36" s="374"/>
      <c r="AX36" s="36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1"/>
      <c r="D37" s="409"/>
      <c r="E37" s="409"/>
      <c r="F37" s="408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10"/>
      <c r="AF37" s="412"/>
      <c r="AG37" s="407"/>
      <c r="AH37" s="406"/>
      <c r="AI37" s="407"/>
      <c r="AJ37" s="86"/>
      <c r="AK37" s="476">
        <f>SUM(AM37,AW37)</f>
        <v>0</v>
      </c>
      <c r="AL37" s="477"/>
      <c r="AM37" s="485">
        <f>SUM(AO37:AV37)</f>
        <v>0</v>
      </c>
      <c r="AN37" s="485"/>
      <c r="AO37" s="485"/>
      <c r="AP37" s="485"/>
      <c r="AQ37" s="485"/>
      <c r="AR37" s="485"/>
      <c r="AS37" s="485"/>
      <c r="AT37" s="485"/>
      <c r="AU37" s="485"/>
      <c r="AV37" s="485"/>
      <c r="AW37" s="362"/>
      <c r="AX37" s="36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25</v>
      </c>
      <c r="BV37" s="85" t="s">
        <v>25</v>
      </c>
      <c r="BW37" s="85" t="s">
        <v>25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46">
        <f>SUM(AM38,AW38)</f>
        <v>0</v>
      </c>
      <c r="AL38" s="347"/>
      <c r="AM38" s="348">
        <f>SUM(AO38:AV38)</f>
        <v>0</v>
      </c>
      <c r="AN38" s="347"/>
      <c r="AO38" s="376"/>
      <c r="AP38" s="349"/>
      <c r="AQ38" s="376"/>
      <c r="AR38" s="349"/>
      <c r="AS38" s="376"/>
      <c r="AT38" s="349"/>
      <c r="AU38" s="376"/>
      <c r="AV38" s="349"/>
      <c r="AW38" s="376"/>
      <c r="AX38" s="375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50" t="s">
        <v>103</v>
      </c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124" t="s">
        <v>104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44">
        <f>SUM(AM40,AW40)</f>
        <v>0</v>
      </c>
      <c r="AL40" s="405"/>
      <c r="AM40" s="355">
        <f>SUM(AO40:AV40)</f>
        <v>0</v>
      </c>
      <c r="AN40" s="357"/>
      <c r="AO40" s="355"/>
      <c r="AP40" s="357"/>
      <c r="AQ40" s="355"/>
      <c r="AR40" s="357"/>
      <c r="AS40" s="355"/>
      <c r="AT40" s="357"/>
      <c r="AU40" s="355"/>
      <c r="AV40" s="357"/>
      <c r="AW40" s="355"/>
      <c r="AX40" s="356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52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70" t="s">
        <v>117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92">
        <f>SUM(AM41,AW41)</f>
        <v>0</v>
      </c>
      <c r="AL41" s="493"/>
      <c r="AM41" s="358">
        <f>SUM(AO41:AV41)</f>
        <v>0</v>
      </c>
      <c r="AN41" s="360"/>
      <c r="AO41" s="358"/>
      <c r="AP41" s="360"/>
      <c r="AQ41" s="358"/>
      <c r="AR41" s="360"/>
      <c r="AS41" s="358"/>
      <c r="AT41" s="360"/>
      <c r="AU41" s="358"/>
      <c r="AV41" s="360"/>
      <c r="AW41" s="358"/>
      <c r="AX41" s="359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54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70" t="s">
        <v>105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94">
        <f>SUM(AY42:BJ42)</f>
        <v>0</v>
      </c>
      <c r="AL42" s="495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25</v>
      </c>
      <c r="BN42" s="67" t="s">
        <v>106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107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94">
        <f>SUM(AY43:BJ43)</f>
        <v>0</v>
      </c>
      <c r="AL43" s="495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108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94">
        <f>SUM(AY44:BJ44)</f>
        <v>0</v>
      </c>
      <c r="AL44" s="495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109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25</v>
      </c>
      <c r="BZ44" s="85" t="s">
        <v>25</v>
      </c>
      <c r="CA44" s="70"/>
      <c r="CB44" s="25"/>
    </row>
    <row r="45" spans="2:80" s="138" customFormat="1" ht="30.75" customHeight="1" thickBot="1">
      <c r="B45" s="139"/>
      <c r="C45" s="486" t="s">
        <v>110</v>
      </c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8"/>
      <c r="P45" s="140" t="s">
        <v>101</v>
      </c>
      <c r="Q45" s="141" t="s">
        <v>102</v>
      </c>
      <c r="R45" s="350" t="s">
        <v>111</v>
      </c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90"/>
      <c r="AE45" s="140" t="s">
        <v>101</v>
      </c>
      <c r="AF45" s="141" t="s">
        <v>102</v>
      </c>
      <c r="AG45" s="486" t="s">
        <v>115</v>
      </c>
      <c r="AH45" s="487"/>
      <c r="AI45" s="487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87"/>
      <c r="AU45" s="487"/>
      <c r="AV45" s="491"/>
      <c r="AW45" s="350" t="s">
        <v>116</v>
      </c>
      <c r="AX45" s="489"/>
      <c r="AY45" s="489"/>
      <c r="AZ45" s="489"/>
      <c r="BA45" s="489"/>
      <c r="BB45" s="489"/>
      <c r="BC45" s="489"/>
      <c r="BD45" s="489"/>
      <c r="BE45" s="489"/>
      <c r="BF45" s="489"/>
      <c r="BG45" s="489"/>
      <c r="BH45" s="489"/>
      <c r="BI45" s="489"/>
      <c r="BJ45" s="496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03"/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163"/>
      <c r="Q47" s="178"/>
      <c r="R47" s="501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163"/>
      <c r="AF47" s="178"/>
      <c r="AG47" s="503"/>
      <c r="AH47" s="502"/>
      <c r="AI47" s="502"/>
      <c r="AJ47" s="502"/>
      <c r="AK47" s="502"/>
      <c r="AL47" s="502"/>
      <c r="AM47" s="502"/>
      <c r="AN47" s="502"/>
      <c r="AO47" s="502"/>
      <c r="AP47" s="502"/>
      <c r="AQ47" s="502"/>
      <c r="AR47" s="502"/>
      <c r="AS47" s="502"/>
      <c r="AT47" s="502"/>
      <c r="AU47" s="502"/>
      <c r="AV47" s="504"/>
      <c r="AW47" s="501"/>
      <c r="AX47" s="502"/>
      <c r="AY47" s="502"/>
      <c r="AZ47" s="502"/>
      <c r="BA47" s="502"/>
      <c r="BB47" s="502"/>
      <c r="BC47" s="502"/>
      <c r="BD47" s="502"/>
      <c r="BE47" s="502"/>
      <c r="BF47" s="502"/>
      <c r="BG47" s="502"/>
      <c r="BH47" s="502"/>
      <c r="BI47" s="502"/>
      <c r="BJ47" s="504"/>
      <c r="BN47" s="147" t="s">
        <v>112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25</v>
      </c>
      <c r="CA47" s="145"/>
      <c r="CB47" s="145"/>
    </row>
    <row r="48" spans="2:62" s="138" customFormat="1" ht="18.75" customHeight="1" thickBot="1">
      <c r="B48" s="150"/>
      <c r="C48" s="497"/>
      <c r="D48" s="498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148"/>
      <c r="Q48" s="149"/>
      <c r="R48" s="499" t="s">
        <v>25</v>
      </c>
      <c r="S48" s="498"/>
      <c r="T48" s="498"/>
      <c r="U48" s="498"/>
      <c r="V48" s="498"/>
      <c r="W48" s="498"/>
      <c r="X48" s="498"/>
      <c r="Y48" s="498"/>
      <c r="Z48" s="498"/>
      <c r="AA48" s="498"/>
      <c r="AB48" s="498"/>
      <c r="AC48" s="498"/>
      <c r="AD48" s="498"/>
      <c r="AE48" s="148"/>
      <c r="AF48" s="149"/>
      <c r="AG48" s="497"/>
      <c r="AH48" s="498"/>
      <c r="AI48" s="498"/>
      <c r="AJ48" s="498"/>
      <c r="AK48" s="498"/>
      <c r="AL48" s="498"/>
      <c r="AM48" s="498"/>
      <c r="AN48" s="498"/>
      <c r="AO48" s="498"/>
      <c r="AP48" s="498"/>
      <c r="AQ48" s="498"/>
      <c r="AR48" s="498"/>
      <c r="AS48" s="498"/>
      <c r="AT48" s="498"/>
      <c r="AU48" s="498"/>
      <c r="AV48" s="500"/>
      <c r="AW48" s="499"/>
      <c r="AX48" s="498"/>
      <c r="AY48" s="498"/>
      <c r="AZ48" s="498"/>
      <c r="BA48" s="498"/>
      <c r="BB48" s="498"/>
      <c r="BC48" s="498"/>
      <c r="BD48" s="498"/>
      <c r="BE48" s="498"/>
      <c r="BF48" s="498"/>
      <c r="BG48" s="498"/>
      <c r="BH48" s="498"/>
      <c r="BI48" s="498"/>
      <c r="BJ48" s="500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5">
    <mergeCell ref="AI8:BK8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U41:AV41"/>
    <mergeCell ref="AM41:AN41"/>
    <mergeCell ref="AO41:AP41"/>
    <mergeCell ref="AQ41:AR41"/>
    <mergeCell ref="AS37:AT37"/>
    <mergeCell ref="AU37:AV37"/>
    <mergeCell ref="AQ37:AR37"/>
    <mergeCell ref="AS38:AT38"/>
    <mergeCell ref="AQ29:AR33"/>
    <mergeCell ref="AO29:AP33"/>
    <mergeCell ref="AM40:AN40"/>
    <mergeCell ref="AM37:AN37"/>
    <mergeCell ref="AQ38:AR38"/>
    <mergeCell ref="AK37:AL37"/>
    <mergeCell ref="AU36:AV36"/>
    <mergeCell ref="AS36:AT36"/>
    <mergeCell ref="AM28:AR28"/>
    <mergeCell ref="AK36:AL36"/>
    <mergeCell ref="AM36:AN36"/>
    <mergeCell ref="AO36:AP36"/>
    <mergeCell ref="AK28:AL33"/>
    <mergeCell ref="AQ36:AR36"/>
    <mergeCell ref="AO37:AP37"/>
    <mergeCell ref="B27:B33"/>
    <mergeCell ref="AE25:AG25"/>
    <mergeCell ref="N5:AH5"/>
    <mergeCell ref="L25:O25"/>
    <mergeCell ref="Y25:AA25"/>
    <mergeCell ref="AF27:AJ28"/>
    <mergeCell ref="V11:AD11"/>
    <mergeCell ref="S25:U25"/>
    <mergeCell ref="B13:B16"/>
    <mergeCell ref="H7:L7"/>
    <mergeCell ref="B1:L1"/>
    <mergeCell ref="N3:AI3"/>
    <mergeCell ref="E9:F9"/>
    <mergeCell ref="B3:L3"/>
    <mergeCell ref="B4:L4"/>
    <mergeCell ref="B5:L5"/>
    <mergeCell ref="H8:L8"/>
    <mergeCell ref="B2:L2"/>
    <mergeCell ref="H9:L9"/>
    <mergeCell ref="D7:F7"/>
    <mergeCell ref="AF29:AG32"/>
    <mergeCell ref="AH29:AI32"/>
    <mergeCell ref="AJ29:AJ32"/>
    <mergeCell ref="I25:J25"/>
    <mergeCell ref="N6:AH7"/>
    <mergeCell ref="BH13:BH16"/>
    <mergeCell ref="BG13:BG16"/>
    <mergeCell ref="AM29:AN33"/>
    <mergeCell ref="AY23:BB23"/>
    <mergeCell ref="AY30:BJ30"/>
    <mergeCell ref="AY27:BJ27"/>
    <mergeCell ref="BE13:BE16"/>
    <mergeCell ref="BJ13:BJ16"/>
    <mergeCell ref="AK27:AR27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AN6:BK6"/>
    <mergeCell ref="AN7:BK7"/>
    <mergeCell ref="F36:AE36"/>
    <mergeCell ref="C36:E36"/>
    <mergeCell ref="AF36:AG36"/>
    <mergeCell ref="AH36:AI36"/>
    <mergeCell ref="AH37:AI37"/>
    <mergeCell ref="F37:AE37"/>
    <mergeCell ref="C37:E37"/>
    <mergeCell ref="AF37:AG37"/>
    <mergeCell ref="C40:Q40"/>
    <mergeCell ref="C41:Q42"/>
    <mergeCell ref="AW40:AX40"/>
    <mergeCell ref="AU40:AV40"/>
    <mergeCell ref="AW41:AX41"/>
    <mergeCell ref="AS41:AT41"/>
    <mergeCell ref="AK40:AL40"/>
    <mergeCell ref="AO40:AP40"/>
    <mergeCell ref="AS40:AT40"/>
    <mergeCell ref="AQ40:AR40"/>
    <mergeCell ref="AK38:AL38"/>
    <mergeCell ref="AM38:AN38"/>
    <mergeCell ref="AO38:AP38"/>
    <mergeCell ref="AU38:AV38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Roman,обычный"&amp;8АИС "Учебный 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J142"/>
  <sheetViews>
    <sheetView showGridLines="0" showZeros="0" tabSelected="1" zoomScale="75" zoomScaleNormal="75" zoomScaleSheetLayoutView="75" workbookViewId="0" topLeftCell="B1">
      <selection activeCell="B1" sqref="B1:L1"/>
    </sheetView>
  </sheetViews>
  <sheetFormatPr defaultColWidth="9.0039062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6" t="s">
        <v>18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AM1" s="417" t="s">
        <v>19</v>
      </c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23"/>
    </row>
    <row r="2" spans="2:62" ht="14.25" customHeight="1">
      <c r="B2" s="460" t="s">
        <v>20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18" t="s">
        <v>291</v>
      </c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  <c r="BJ2" s="418"/>
    </row>
    <row r="3" spans="2:62" ht="29.25" customHeight="1">
      <c r="B3" s="459" t="s">
        <v>22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N3" s="457" t="s">
        <v>23</v>
      </c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335"/>
      <c r="AJ3" s="25"/>
      <c r="AK3" s="25"/>
      <c r="AL3" s="25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</row>
    <row r="4" spans="2:47" ht="15.75">
      <c r="B4" s="460" t="s">
        <v>290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27" t="s">
        <v>292</v>
      </c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25"/>
      <c r="AU4" s="25" t="s">
        <v>25</v>
      </c>
    </row>
    <row r="5" spans="2:62" ht="18.75" customHeight="1">
      <c r="B5" s="456" t="s">
        <v>289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N5" s="467" t="s">
        <v>293</v>
      </c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107" t="s">
        <v>138</v>
      </c>
      <c r="AN5" s="427"/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8"/>
      <c r="BE5" s="428"/>
      <c r="BF5" s="428"/>
      <c r="BG5" s="428"/>
      <c r="BH5" s="428"/>
      <c r="BI5" s="428"/>
      <c r="BJ5" s="428"/>
    </row>
    <row r="6" spans="14:62" ht="18.75" customHeight="1">
      <c r="N6" s="429" t="s">
        <v>294</v>
      </c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107" t="s">
        <v>139</v>
      </c>
      <c r="AN6" s="427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  <c r="BB6" s="428"/>
      <c r="BC6" s="428"/>
      <c r="BD6" s="428"/>
      <c r="BE6" s="428"/>
      <c r="BF6" s="428"/>
      <c r="BG6" s="428"/>
      <c r="BH6" s="428"/>
      <c r="BI6" s="428"/>
      <c r="BJ6" s="428"/>
    </row>
    <row r="7" spans="3:62" ht="18.75" customHeight="1">
      <c r="C7" s="25" t="s">
        <v>27</v>
      </c>
      <c r="D7" s="462"/>
      <c r="E7" s="463"/>
      <c r="F7" s="463"/>
      <c r="G7" s="25"/>
      <c r="H7" s="462"/>
      <c r="I7" s="462"/>
      <c r="J7" s="462"/>
      <c r="K7" s="462"/>
      <c r="L7" s="462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N7" s="427"/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  <c r="BD7" s="428"/>
      <c r="BE7" s="428"/>
      <c r="BF7" s="428"/>
      <c r="BG7" s="428"/>
      <c r="BH7" s="428"/>
      <c r="BI7" s="428"/>
      <c r="BJ7" s="428"/>
    </row>
    <row r="8" spans="5:62" ht="18.75" customHeight="1">
      <c r="E8" s="25"/>
      <c r="G8" s="25"/>
      <c r="H8" s="461" t="s">
        <v>113</v>
      </c>
      <c r="I8" s="461"/>
      <c r="J8" s="461"/>
      <c r="K8" s="461"/>
      <c r="L8" s="461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27" t="s">
        <v>295</v>
      </c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AU8" s="428"/>
      <c r="AV8" s="428"/>
      <c r="AW8" s="428"/>
      <c r="AX8" s="428"/>
      <c r="AY8" s="428"/>
      <c r="AZ8" s="428"/>
      <c r="BA8" s="428"/>
      <c r="BB8" s="428"/>
      <c r="BC8" s="428"/>
      <c r="BD8" s="428"/>
      <c r="BE8" s="428"/>
      <c r="BF8" s="428"/>
      <c r="BG8" s="428"/>
      <c r="BH8" s="428"/>
      <c r="BI8" s="428"/>
      <c r="BJ8" s="428"/>
    </row>
    <row r="9" spans="2:62" ht="18.75" customHeight="1">
      <c r="B9" s="25"/>
      <c r="C9" s="25"/>
      <c r="D9" s="25"/>
      <c r="E9" s="458"/>
      <c r="F9" s="458"/>
      <c r="G9" s="25"/>
      <c r="H9" s="458"/>
      <c r="I9" s="458"/>
      <c r="J9" s="458"/>
      <c r="K9" s="458"/>
      <c r="L9" s="458"/>
      <c r="AJ9" s="25"/>
      <c r="AK9" s="25"/>
      <c r="AL9" s="25"/>
      <c r="AN9" s="427"/>
      <c r="AO9" s="428"/>
      <c r="AP9" s="428"/>
      <c r="AQ9" s="428"/>
      <c r="AR9" s="428"/>
      <c r="AS9" s="428"/>
      <c r="AT9" s="428"/>
      <c r="AU9" s="428"/>
      <c r="AV9" s="428"/>
      <c r="AW9" s="428"/>
      <c r="AX9" s="428"/>
      <c r="AY9" s="428"/>
      <c r="AZ9" s="428"/>
      <c r="BA9" s="428"/>
      <c r="BB9" s="428"/>
      <c r="BC9" s="428"/>
      <c r="BD9" s="428"/>
      <c r="BE9" s="428"/>
      <c r="BF9" s="428"/>
      <c r="BG9" s="428"/>
      <c r="BH9" s="428"/>
      <c r="BI9" s="428"/>
      <c r="BJ9" s="42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4" t="s">
        <v>28</v>
      </c>
      <c r="W11" s="474"/>
      <c r="X11" s="474"/>
      <c r="Y11" s="474"/>
      <c r="Z11" s="474"/>
      <c r="AA11" s="474"/>
      <c r="AB11" s="474"/>
      <c r="AC11" s="474"/>
      <c r="AD11" s="474"/>
      <c r="AL11" s="27" t="s">
        <v>25</v>
      </c>
      <c r="AM11" s="27"/>
      <c r="BC11" s="420" t="s">
        <v>29</v>
      </c>
      <c r="BD11" s="420"/>
      <c r="BE11" s="420"/>
      <c r="BF11" s="420"/>
      <c r="BG11" s="420"/>
      <c r="BH11" s="420"/>
      <c r="BI11" s="420"/>
      <c r="BJ11" s="42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64" t="s">
        <v>30</v>
      </c>
      <c r="C13" s="29" t="s">
        <v>31</v>
      </c>
      <c r="D13" s="30"/>
      <c r="E13" s="30"/>
      <c r="F13" s="30"/>
      <c r="G13" s="31">
        <v>29</v>
      </c>
      <c r="H13" s="30" t="s">
        <v>32</v>
      </c>
      <c r="I13" s="30"/>
      <c r="J13" s="30"/>
      <c r="K13" s="32">
        <v>27</v>
      </c>
      <c r="L13" s="30" t="s">
        <v>33</v>
      </c>
      <c r="M13" s="30"/>
      <c r="N13" s="30"/>
      <c r="O13" s="30"/>
      <c r="P13" s="30" t="s">
        <v>34</v>
      </c>
      <c r="Q13" s="30"/>
      <c r="R13" s="30"/>
      <c r="S13" s="30"/>
      <c r="T13" s="32">
        <v>29</v>
      </c>
      <c r="U13" s="30" t="s">
        <v>35</v>
      </c>
      <c r="V13" s="30"/>
      <c r="W13" s="30"/>
      <c r="X13" s="32">
        <v>26</v>
      </c>
      <c r="Y13" s="30" t="s">
        <v>36</v>
      </c>
      <c r="Z13" s="30"/>
      <c r="AA13" s="30"/>
      <c r="AB13" s="32">
        <v>23</v>
      </c>
      <c r="AC13" s="30" t="s">
        <v>37</v>
      </c>
      <c r="AD13" s="30"/>
      <c r="AE13" s="30"/>
      <c r="AF13" s="30"/>
      <c r="AG13" s="32">
        <v>30</v>
      </c>
      <c r="AH13" s="30" t="s">
        <v>38</v>
      </c>
      <c r="AI13" s="30"/>
      <c r="AJ13" s="30"/>
      <c r="AK13" s="32">
        <v>27</v>
      </c>
      <c r="AL13" s="30" t="s">
        <v>39</v>
      </c>
      <c r="AM13" s="30"/>
      <c r="AN13" s="30"/>
      <c r="AO13" s="30"/>
      <c r="AP13" s="30" t="s">
        <v>40</v>
      </c>
      <c r="AQ13" s="30"/>
      <c r="AR13" s="30"/>
      <c r="AS13" s="30"/>
      <c r="AT13" s="32">
        <v>29</v>
      </c>
      <c r="AU13" s="30" t="s">
        <v>41</v>
      </c>
      <c r="AV13" s="30"/>
      <c r="AW13" s="30"/>
      <c r="AX13" s="32">
        <v>27</v>
      </c>
      <c r="AY13" s="30" t="s">
        <v>42</v>
      </c>
      <c r="AZ13" s="30"/>
      <c r="BA13" s="30"/>
      <c r="BB13" s="33"/>
      <c r="BC13" s="424" t="s">
        <v>43</v>
      </c>
      <c r="BD13" s="421" t="s">
        <v>44</v>
      </c>
      <c r="BE13" s="421" t="s">
        <v>45</v>
      </c>
      <c r="BF13" s="421" t="s">
        <v>46</v>
      </c>
      <c r="BG13" s="421" t="s">
        <v>47</v>
      </c>
      <c r="BH13" s="430" t="s">
        <v>48</v>
      </c>
      <c r="BI13" s="366" t="s">
        <v>49</v>
      </c>
      <c r="BJ13" s="366" t="s">
        <v>50</v>
      </c>
    </row>
    <row r="14" spans="2:62" ht="12.75">
      <c r="B14" s="465"/>
      <c r="C14" s="34"/>
      <c r="D14" s="35"/>
      <c r="E14" s="35"/>
      <c r="F14" s="35"/>
      <c r="G14" s="36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25"/>
      <c r="BD14" s="422"/>
      <c r="BE14" s="422"/>
      <c r="BF14" s="422"/>
      <c r="BG14" s="422"/>
      <c r="BH14" s="431"/>
      <c r="BI14" s="367"/>
      <c r="BJ14" s="367"/>
    </row>
    <row r="15" spans="2:62" ht="12.75">
      <c r="B15" s="465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25"/>
      <c r="BD15" s="422"/>
      <c r="BE15" s="422"/>
      <c r="BF15" s="422"/>
      <c r="BG15" s="422"/>
      <c r="BH15" s="431"/>
      <c r="BI15" s="367"/>
      <c r="BJ15" s="367"/>
    </row>
    <row r="16" spans="2:62" ht="13.5" thickBot="1">
      <c r="B16" s="475"/>
      <c r="C16" s="40">
        <v>7</v>
      </c>
      <c r="D16" s="41">
        <v>14</v>
      </c>
      <c r="E16" s="41">
        <v>21</v>
      </c>
      <c r="F16" s="42">
        <v>28</v>
      </c>
      <c r="G16" s="43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26"/>
      <c r="BD16" s="423"/>
      <c r="BE16" s="423"/>
      <c r="BF16" s="423"/>
      <c r="BG16" s="423"/>
      <c r="BH16" s="432"/>
      <c r="BI16" s="367"/>
      <c r="BJ16" s="444"/>
    </row>
    <row r="17" spans="2:62" ht="12.75">
      <c r="B17" s="45" t="s">
        <v>54</v>
      </c>
      <c r="C17" s="161" t="s">
        <v>114</v>
      </c>
      <c r="D17" s="162" t="s">
        <v>114</v>
      </c>
      <c r="E17" s="162" t="s">
        <v>114</v>
      </c>
      <c r="F17" s="162" t="s">
        <v>114</v>
      </c>
      <c r="G17" s="162" t="s">
        <v>114</v>
      </c>
      <c r="H17" s="162" t="s">
        <v>114</v>
      </c>
      <c r="I17" s="162" t="s">
        <v>114</v>
      </c>
      <c r="J17" s="162" t="s">
        <v>114</v>
      </c>
      <c r="K17" s="162" t="s">
        <v>114</v>
      </c>
      <c r="L17" s="162" t="s">
        <v>114</v>
      </c>
      <c r="M17" s="162" t="s">
        <v>114</v>
      </c>
      <c r="N17" s="162" t="s">
        <v>114</v>
      </c>
      <c r="O17" s="162" t="s">
        <v>114</v>
      </c>
      <c r="P17" s="162" t="s">
        <v>114</v>
      </c>
      <c r="Q17" s="162" t="s">
        <v>114</v>
      </c>
      <c r="R17" s="162" t="s">
        <v>114</v>
      </c>
      <c r="S17" s="162" t="s">
        <v>114</v>
      </c>
      <c r="T17" s="162" t="s">
        <v>114</v>
      </c>
      <c r="U17" s="162" t="s">
        <v>63</v>
      </c>
      <c r="V17" s="162" t="s">
        <v>63</v>
      </c>
      <c r="W17" s="162" t="s">
        <v>63</v>
      </c>
      <c r="X17" s="162" t="s">
        <v>296</v>
      </c>
      <c r="Y17" s="162" t="s">
        <v>296</v>
      </c>
      <c r="Z17" s="162" t="s">
        <v>114</v>
      </c>
      <c r="AA17" s="162" t="s">
        <v>114</v>
      </c>
      <c r="AB17" s="162" t="s">
        <v>114</v>
      </c>
      <c r="AC17" s="162" t="s">
        <v>114</v>
      </c>
      <c r="AD17" s="162" t="s">
        <v>114</v>
      </c>
      <c r="AE17" s="162" t="s">
        <v>114</v>
      </c>
      <c r="AF17" s="162" t="s">
        <v>114</v>
      </c>
      <c r="AG17" s="162" t="s">
        <v>114</v>
      </c>
      <c r="AH17" s="162" t="s">
        <v>114</v>
      </c>
      <c r="AI17" s="162" t="s">
        <v>114</v>
      </c>
      <c r="AJ17" s="162" t="s">
        <v>114</v>
      </c>
      <c r="AK17" s="162" t="s">
        <v>114</v>
      </c>
      <c r="AL17" s="162" t="s">
        <v>114</v>
      </c>
      <c r="AM17" s="162" t="s">
        <v>114</v>
      </c>
      <c r="AN17" s="162" t="s">
        <v>114</v>
      </c>
      <c r="AO17" s="162" t="s">
        <v>114</v>
      </c>
      <c r="AP17" s="162" t="s">
        <v>63</v>
      </c>
      <c r="AQ17" s="162" t="s">
        <v>63</v>
      </c>
      <c r="AR17" s="162" t="s">
        <v>63</v>
      </c>
      <c r="AS17" s="162" t="s">
        <v>63</v>
      </c>
      <c r="AT17" s="162" t="s">
        <v>63</v>
      </c>
      <c r="AU17" s="162" t="s">
        <v>64</v>
      </c>
      <c r="AV17" s="162" t="s">
        <v>64</v>
      </c>
      <c r="AW17" s="162" t="s">
        <v>296</v>
      </c>
      <c r="AX17" s="162" t="s">
        <v>296</v>
      </c>
      <c r="AY17" s="162" t="s">
        <v>296</v>
      </c>
      <c r="AZ17" s="162" t="s">
        <v>296</v>
      </c>
      <c r="BA17" s="163" t="s">
        <v>296</v>
      </c>
      <c r="BB17" s="164" t="s">
        <v>296</v>
      </c>
      <c r="BC17" s="167">
        <v>34</v>
      </c>
      <c r="BD17" s="32">
        <v>8</v>
      </c>
      <c r="BE17" s="32">
        <v>2</v>
      </c>
      <c r="BF17" s="32">
        <v>0</v>
      </c>
      <c r="BG17" s="32">
        <v>0</v>
      </c>
      <c r="BH17" s="169">
        <v>8</v>
      </c>
      <c r="BI17" s="46">
        <f aca="true" t="shared" si="0" ref="BI17:BI22">SUM(BC17:BH17)</f>
        <v>52</v>
      </c>
      <c r="BJ17" s="47" t="s">
        <v>54</v>
      </c>
    </row>
    <row r="18" spans="2:62" ht="12.75">
      <c r="B18" s="48" t="s">
        <v>55</v>
      </c>
      <c r="C18" s="165" t="s">
        <v>114</v>
      </c>
      <c r="D18" s="163" t="s">
        <v>114</v>
      </c>
      <c r="E18" s="163" t="s">
        <v>114</v>
      </c>
      <c r="F18" s="163" t="s">
        <v>114</v>
      </c>
      <c r="G18" s="163" t="s">
        <v>114</v>
      </c>
      <c r="H18" s="163" t="s">
        <v>114</v>
      </c>
      <c r="I18" s="163" t="s">
        <v>114</v>
      </c>
      <c r="J18" s="163" t="s">
        <v>114</v>
      </c>
      <c r="K18" s="163" t="s">
        <v>114</v>
      </c>
      <c r="L18" s="163" t="s">
        <v>114</v>
      </c>
      <c r="M18" s="163" t="s">
        <v>114</v>
      </c>
      <c r="N18" s="163" t="s">
        <v>114</v>
      </c>
      <c r="O18" s="163" t="s">
        <v>114</v>
      </c>
      <c r="P18" s="163" t="s">
        <v>114</v>
      </c>
      <c r="Q18" s="163" t="s">
        <v>114</v>
      </c>
      <c r="R18" s="163" t="s">
        <v>114</v>
      </c>
      <c r="S18" s="163" t="s">
        <v>114</v>
      </c>
      <c r="T18" s="163" t="s">
        <v>114</v>
      </c>
      <c r="U18" s="163" t="s">
        <v>63</v>
      </c>
      <c r="V18" s="163" t="s">
        <v>63</v>
      </c>
      <c r="W18" s="163" t="s">
        <v>63</v>
      </c>
      <c r="X18" s="163" t="s">
        <v>296</v>
      </c>
      <c r="Y18" s="163" t="s">
        <v>296</v>
      </c>
      <c r="Z18" s="163" t="s">
        <v>114</v>
      </c>
      <c r="AA18" s="163" t="s">
        <v>114</v>
      </c>
      <c r="AB18" s="163" t="s">
        <v>114</v>
      </c>
      <c r="AC18" s="163" t="s">
        <v>114</v>
      </c>
      <c r="AD18" s="163" t="s">
        <v>114</v>
      </c>
      <c r="AE18" s="163" t="s">
        <v>114</v>
      </c>
      <c r="AF18" s="163" t="s">
        <v>114</v>
      </c>
      <c r="AG18" s="163" t="s">
        <v>114</v>
      </c>
      <c r="AH18" s="163" t="s">
        <v>114</v>
      </c>
      <c r="AI18" s="163" t="s">
        <v>114</v>
      </c>
      <c r="AJ18" s="163" t="s">
        <v>114</v>
      </c>
      <c r="AK18" s="163" t="s">
        <v>114</v>
      </c>
      <c r="AL18" s="163" t="s">
        <v>114</v>
      </c>
      <c r="AM18" s="163" t="s">
        <v>114</v>
      </c>
      <c r="AN18" s="163" t="s">
        <v>114</v>
      </c>
      <c r="AO18" s="163" t="s">
        <v>114</v>
      </c>
      <c r="AP18" s="163" t="s">
        <v>63</v>
      </c>
      <c r="AQ18" s="163" t="s">
        <v>63</v>
      </c>
      <c r="AR18" s="163" t="s">
        <v>63</v>
      </c>
      <c r="AS18" s="163" t="s">
        <v>63</v>
      </c>
      <c r="AT18" s="49" t="s">
        <v>63</v>
      </c>
      <c r="AU18" s="49" t="s">
        <v>64</v>
      </c>
      <c r="AV18" s="49" t="s">
        <v>64</v>
      </c>
      <c r="AW18" s="49" t="s">
        <v>296</v>
      </c>
      <c r="AX18" s="49" t="s">
        <v>296</v>
      </c>
      <c r="AY18" s="49" t="s">
        <v>296</v>
      </c>
      <c r="AZ18" s="49" t="s">
        <v>296</v>
      </c>
      <c r="BA18" s="163" t="s">
        <v>296</v>
      </c>
      <c r="BB18" s="164" t="s">
        <v>296</v>
      </c>
      <c r="BC18" s="90">
        <v>34</v>
      </c>
      <c r="BD18" s="36">
        <v>8</v>
      </c>
      <c r="BE18" s="36">
        <v>2</v>
      </c>
      <c r="BF18" s="36">
        <v>0</v>
      </c>
      <c r="BG18" s="36">
        <v>0</v>
      </c>
      <c r="BH18" s="88">
        <v>8</v>
      </c>
      <c r="BI18" s="50">
        <f t="shared" si="0"/>
        <v>52</v>
      </c>
      <c r="BJ18" s="51" t="s">
        <v>55</v>
      </c>
    </row>
    <row r="19" spans="2:62" ht="12.75">
      <c r="B19" s="48" t="s">
        <v>56</v>
      </c>
      <c r="C19" s="165" t="s">
        <v>114</v>
      </c>
      <c r="D19" s="163" t="s">
        <v>114</v>
      </c>
      <c r="E19" s="163" t="s">
        <v>114</v>
      </c>
      <c r="F19" s="163" t="s">
        <v>114</v>
      </c>
      <c r="G19" s="166" t="s">
        <v>114</v>
      </c>
      <c r="H19" s="163" t="s">
        <v>114</v>
      </c>
      <c r="I19" s="163" t="s">
        <v>114</v>
      </c>
      <c r="J19" s="163" t="s">
        <v>114</v>
      </c>
      <c r="K19" s="163" t="s">
        <v>114</v>
      </c>
      <c r="L19" s="163" t="s">
        <v>114</v>
      </c>
      <c r="M19" s="163" t="s">
        <v>114</v>
      </c>
      <c r="N19" s="163" t="s">
        <v>114</v>
      </c>
      <c r="O19" s="163" t="s">
        <v>114</v>
      </c>
      <c r="P19" s="163" t="s">
        <v>114</v>
      </c>
      <c r="Q19" s="163" t="s">
        <v>114</v>
      </c>
      <c r="R19" s="163" t="s">
        <v>114</v>
      </c>
      <c r="S19" s="163" t="s">
        <v>114</v>
      </c>
      <c r="T19" s="163" t="s">
        <v>114</v>
      </c>
      <c r="U19" s="163" t="s">
        <v>63</v>
      </c>
      <c r="V19" s="163" t="s">
        <v>63</v>
      </c>
      <c r="W19" s="163" t="s">
        <v>63</v>
      </c>
      <c r="X19" s="163" t="s">
        <v>296</v>
      </c>
      <c r="Y19" s="163" t="s">
        <v>296</v>
      </c>
      <c r="Z19" s="163" t="s">
        <v>114</v>
      </c>
      <c r="AA19" s="163" t="s">
        <v>114</v>
      </c>
      <c r="AB19" s="163" t="s">
        <v>114</v>
      </c>
      <c r="AC19" s="163" t="s">
        <v>114</v>
      </c>
      <c r="AD19" s="163" t="s">
        <v>114</v>
      </c>
      <c r="AE19" s="163" t="s">
        <v>114</v>
      </c>
      <c r="AF19" s="163" t="s">
        <v>114</v>
      </c>
      <c r="AG19" s="163" t="s">
        <v>114</v>
      </c>
      <c r="AH19" s="163" t="s">
        <v>114</v>
      </c>
      <c r="AI19" s="163" t="s">
        <v>114</v>
      </c>
      <c r="AJ19" s="163" t="s">
        <v>114</v>
      </c>
      <c r="AK19" s="163" t="s">
        <v>114</v>
      </c>
      <c r="AL19" s="163" t="s">
        <v>114</v>
      </c>
      <c r="AM19" s="163" t="s">
        <v>114</v>
      </c>
      <c r="AN19" s="163" t="s">
        <v>114</v>
      </c>
      <c r="AO19" s="163" t="s">
        <v>114</v>
      </c>
      <c r="AP19" s="163" t="s">
        <v>63</v>
      </c>
      <c r="AQ19" s="163" t="s">
        <v>63</v>
      </c>
      <c r="AR19" s="163" t="s">
        <v>63</v>
      </c>
      <c r="AS19" s="49" t="s">
        <v>63</v>
      </c>
      <c r="AT19" s="49" t="s">
        <v>63</v>
      </c>
      <c r="AU19" s="163" t="s">
        <v>296</v>
      </c>
      <c r="AV19" s="163" t="s">
        <v>296</v>
      </c>
      <c r="AW19" s="49" t="s">
        <v>296</v>
      </c>
      <c r="AX19" s="49" t="s">
        <v>296</v>
      </c>
      <c r="AY19" s="49" t="s">
        <v>296</v>
      </c>
      <c r="AZ19" s="49" t="s">
        <v>296</v>
      </c>
      <c r="BA19" s="49" t="s">
        <v>296</v>
      </c>
      <c r="BB19" s="49" t="s">
        <v>296</v>
      </c>
      <c r="BC19" s="90">
        <v>34</v>
      </c>
      <c r="BD19" s="36">
        <v>8</v>
      </c>
      <c r="BE19" s="36">
        <v>0</v>
      </c>
      <c r="BF19" s="36">
        <v>0</v>
      </c>
      <c r="BG19" s="36">
        <v>0</v>
      </c>
      <c r="BH19" s="88">
        <v>10</v>
      </c>
      <c r="BI19" s="50">
        <f t="shared" si="0"/>
        <v>52</v>
      </c>
      <c r="BJ19" s="51" t="s">
        <v>56</v>
      </c>
    </row>
    <row r="20" spans="2:62" ht="12.75">
      <c r="B20" s="48" t="s">
        <v>57</v>
      </c>
      <c r="C20" s="165" t="s">
        <v>114</v>
      </c>
      <c r="D20" s="163" t="s">
        <v>114</v>
      </c>
      <c r="E20" s="163" t="s">
        <v>114</v>
      </c>
      <c r="F20" s="163" t="s">
        <v>114</v>
      </c>
      <c r="G20" s="166" t="s">
        <v>114</v>
      </c>
      <c r="H20" s="163" t="s">
        <v>114</v>
      </c>
      <c r="I20" s="163" t="s">
        <v>114</v>
      </c>
      <c r="J20" s="163" t="s">
        <v>114</v>
      </c>
      <c r="K20" s="163" t="s">
        <v>114</v>
      </c>
      <c r="L20" s="163" t="s">
        <v>114</v>
      </c>
      <c r="M20" s="163" t="s">
        <v>114</v>
      </c>
      <c r="N20" s="163" t="s">
        <v>114</v>
      </c>
      <c r="O20" s="163" t="s">
        <v>114</v>
      </c>
      <c r="P20" s="163" t="s">
        <v>114</v>
      </c>
      <c r="Q20" s="163" t="s">
        <v>114</v>
      </c>
      <c r="R20" s="163" t="s">
        <v>114</v>
      </c>
      <c r="S20" s="163" t="s">
        <v>114</v>
      </c>
      <c r="T20" s="163" t="s">
        <v>114</v>
      </c>
      <c r="U20" s="163" t="s">
        <v>63</v>
      </c>
      <c r="V20" s="163" t="s">
        <v>63</v>
      </c>
      <c r="W20" s="163" t="s">
        <v>63</v>
      </c>
      <c r="X20" s="163" t="s">
        <v>296</v>
      </c>
      <c r="Y20" s="163" t="s">
        <v>296</v>
      </c>
      <c r="Z20" s="163" t="s">
        <v>114</v>
      </c>
      <c r="AA20" s="163" t="s">
        <v>114</v>
      </c>
      <c r="AB20" s="163" t="s">
        <v>114</v>
      </c>
      <c r="AC20" s="163" t="s">
        <v>114</v>
      </c>
      <c r="AD20" s="163" t="s">
        <v>114</v>
      </c>
      <c r="AE20" s="163" t="s">
        <v>114</v>
      </c>
      <c r="AF20" s="163" t="s">
        <v>114</v>
      </c>
      <c r="AG20" s="163" t="s">
        <v>114</v>
      </c>
      <c r="AH20" s="163" t="s">
        <v>114</v>
      </c>
      <c r="AI20" s="163" t="s">
        <v>114</v>
      </c>
      <c r="AJ20" s="163" t="s">
        <v>114</v>
      </c>
      <c r="AK20" s="163" t="s">
        <v>114</v>
      </c>
      <c r="AL20" s="163" t="s">
        <v>114</v>
      </c>
      <c r="AM20" s="163" t="s">
        <v>114</v>
      </c>
      <c r="AN20" s="163" t="s">
        <v>114</v>
      </c>
      <c r="AO20" s="163" t="s">
        <v>114</v>
      </c>
      <c r="AP20" s="163" t="s">
        <v>63</v>
      </c>
      <c r="AQ20" s="163" t="s">
        <v>63</v>
      </c>
      <c r="AR20" s="163" t="s">
        <v>63</v>
      </c>
      <c r="AS20" s="163" t="s">
        <v>63</v>
      </c>
      <c r="AT20" s="163" t="s">
        <v>63</v>
      </c>
      <c r="AU20" s="163" t="s">
        <v>296</v>
      </c>
      <c r="AV20" s="163" t="s">
        <v>296</v>
      </c>
      <c r="AW20" s="49" t="s">
        <v>296</v>
      </c>
      <c r="AX20" s="49" t="s">
        <v>296</v>
      </c>
      <c r="AY20" s="49" t="s">
        <v>296</v>
      </c>
      <c r="AZ20" s="49" t="s">
        <v>296</v>
      </c>
      <c r="BA20" s="49" t="s">
        <v>296</v>
      </c>
      <c r="BB20" s="49" t="s">
        <v>296</v>
      </c>
      <c r="BC20" s="90">
        <v>34</v>
      </c>
      <c r="BD20" s="36">
        <v>8</v>
      </c>
      <c r="BE20" s="36">
        <v>0</v>
      </c>
      <c r="BF20" s="36">
        <v>0</v>
      </c>
      <c r="BG20" s="36">
        <v>0</v>
      </c>
      <c r="BH20" s="88">
        <v>10</v>
      </c>
      <c r="BI20" s="50">
        <f t="shared" si="0"/>
        <v>52</v>
      </c>
      <c r="BJ20" s="51" t="s">
        <v>57</v>
      </c>
    </row>
    <row r="21" spans="2:62" ht="12.75">
      <c r="B21" s="48" t="s">
        <v>61</v>
      </c>
      <c r="C21" s="165" t="s">
        <v>114</v>
      </c>
      <c r="D21" s="163" t="s">
        <v>114</v>
      </c>
      <c r="E21" s="163" t="s">
        <v>114</v>
      </c>
      <c r="F21" s="163" t="s">
        <v>114</v>
      </c>
      <c r="G21" s="166" t="s">
        <v>114</v>
      </c>
      <c r="H21" s="163" t="s">
        <v>114</v>
      </c>
      <c r="I21" s="163" t="s">
        <v>114</v>
      </c>
      <c r="J21" s="163" t="s">
        <v>114</v>
      </c>
      <c r="K21" s="163" t="s">
        <v>114</v>
      </c>
      <c r="L21" s="163" t="s">
        <v>114</v>
      </c>
      <c r="M21" s="163" t="s">
        <v>114</v>
      </c>
      <c r="N21" s="163" t="s">
        <v>114</v>
      </c>
      <c r="O21" s="163" t="s">
        <v>114</v>
      </c>
      <c r="P21" s="163" t="s">
        <v>114</v>
      </c>
      <c r="Q21" s="163" t="s">
        <v>114</v>
      </c>
      <c r="R21" s="163" t="s">
        <v>114</v>
      </c>
      <c r="S21" s="163" t="s">
        <v>114</v>
      </c>
      <c r="T21" s="163" t="s">
        <v>114</v>
      </c>
      <c r="U21" s="163" t="s">
        <v>63</v>
      </c>
      <c r="V21" s="163" t="s">
        <v>63</v>
      </c>
      <c r="W21" s="163" t="s">
        <v>63</v>
      </c>
      <c r="X21" s="163" t="s">
        <v>296</v>
      </c>
      <c r="Y21" s="163" t="s">
        <v>296</v>
      </c>
      <c r="Z21" s="163" t="s">
        <v>114</v>
      </c>
      <c r="AA21" s="163" t="s">
        <v>114</v>
      </c>
      <c r="AB21" s="163" t="s">
        <v>114</v>
      </c>
      <c r="AC21" s="163" t="s">
        <v>114</v>
      </c>
      <c r="AD21" s="163" t="s">
        <v>114</v>
      </c>
      <c r="AE21" s="163" t="s">
        <v>114</v>
      </c>
      <c r="AF21" s="163" t="s">
        <v>114</v>
      </c>
      <c r="AG21" s="163" t="s">
        <v>114</v>
      </c>
      <c r="AH21" s="163" t="s">
        <v>114</v>
      </c>
      <c r="AI21" s="163" t="s">
        <v>114</v>
      </c>
      <c r="AJ21" s="163" t="s">
        <v>63</v>
      </c>
      <c r="AK21" s="163" t="s">
        <v>63</v>
      </c>
      <c r="AL21" s="163" t="s">
        <v>65</v>
      </c>
      <c r="AM21" s="163" t="s">
        <v>65</v>
      </c>
      <c r="AN21" s="163" t="s">
        <v>55</v>
      </c>
      <c r="AO21" s="163" t="s">
        <v>55</v>
      </c>
      <c r="AP21" s="163" t="s">
        <v>55</v>
      </c>
      <c r="AQ21" s="163" t="s">
        <v>55</v>
      </c>
      <c r="AR21" s="163" t="s">
        <v>55</v>
      </c>
      <c r="AS21" s="163" t="s">
        <v>55</v>
      </c>
      <c r="AT21" s="163" t="s">
        <v>296</v>
      </c>
      <c r="AU21" s="49" t="s">
        <v>296</v>
      </c>
      <c r="AV21" s="49" t="s">
        <v>296</v>
      </c>
      <c r="AW21" s="49" t="s">
        <v>296</v>
      </c>
      <c r="AX21" s="49" t="s">
        <v>296</v>
      </c>
      <c r="AY21" s="49" t="s">
        <v>296</v>
      </c>
      <c r="AZ21" s="49" t="s">
        <v>296</v>
      </c>
      <c r="BA21" s="49" t="s">
        <v>296</v>
      </c>
      <c r="BB21" s="49" t="s">
        <v>296</v>
      </c>
      <c r="BC21" s="90">
        <v>28</v>
      </c>
      <c r="BD21" s="36">
        <v>5</v>
      </c>
      <c r="BE21" s="36">
        <v>0</v>
      </c>
      <c r="BF21" s="36">
        <v>0</v>
      </c>
      <c r="BG21" s="36">
        <v>8</v>
      </c>
      <c r="BH21" s="88">
        <v>11</v>
      </c>
      <c r="BI21" s="50">
        <f t="shared" si="0"/>
        <v>52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2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5" t="s">
        <v>66</v>
      </c>
      <c r="AZ23" s="436"/>
      <c r="BA23" s="436"/>
      <c r="BB23" s="437"/>
      <c r="BC23" s="89">
        <f aca="true" t="shared" si="1" ref="BC23:BI23">SUM(BC17:BC22)</f>
        <v>164</v>
      </c>
      <c r="BD23" s="179">
        <f t="shared" si="1"/>
        <v>37</v>
      </c>
      <c r="BE23" s="179">
        <f t="shared" si="1"/>
        <v>4</v>
      </c>
      <c r="BF23" s="179">
        <f t="shared" si="1"/>
        <v>0</v>
      </c>
      <c r="BG23" s="179">
        <f t="shared" si="1"/>
        <v>8</v>
      </c>
      <c r="BH23" s="180">
        <f t="shared" si="1"/>
        <v>47</v>
      </c>
      <c r="BI23" s="168">
        <f t="shared" si="1"/>
        <v>260</v>
      </c>
      <c r="BJ23" s="151"/>
    </row>
    <row r="24" ht="7.5" customHeight="1"/>
    <row r="25" spans="2:62" s="58" customFormat="1" ht="27" customHeight="1">
      <c r="B25" s="59" t="s">
        <v>67</v>
      </c>
      <c r="C25" s="59"/>
      <c r="D25" s="59"/>
      <c r="E25" s="59"/>
      <c r="F25" s="59"/>
      <c r="G25" s="59"/>
      <c r="I25" s="454" t="s">
        <v>114</v>
      </c>
      <c r="J25" s="455"/>
      <c r="L25" s="466" t="s">
        <v>68</v>
      </c>
      <c r="M25" s="466"/>
      <c r="N25" s="466"/>
      <c r="O25" s="466"/>
      <c r="Q25" s="163" t="s">
        <v>63</v>
      </c>
      <c r="R25" s="60"/>
      <c r="S25" s="466" t="s">
        <v>69</v>
      </c>
      <c r="T25" s="466"/>
      <c r="U25" s="466"/>
      <c r="V25" s="59"/>
      <c r="W25" s="49" t="s">
        <v>64</v>
      </c>
      <c r="Y25" s="466" t="s">
        <v>70</v>
      </c>
      <c r="Z25" s="466"/>
      <c r="AA25" s="466"/>
      <c r="AB25" s="59"/>
      <c r="AC25" s="49" t="s">
        <v>52</v>
      </c>
      <c r="AE25" s="466" t="s">
        <v>71</v>
      </c>
      <c r="AF25" s="466"/>
      <c r="AG25" s="466"/>
      <c r="AH25" s="59"/>
      <c r="AI25" s="49" t="s">
        <v>55</v>
      </c>
      <c r="AK25" s="59" t="s">
        <v>72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73</v>
      </c>
      <c r="AW25" s="59"/>
      <c r="AX25" s="59"/>
      <c r="AY25" s="59"/>
      <c r="AZ25" s="59"/>
      <c r="BA25" s="22"/>
      <c r="BB25" s="49" t="s">
        <v>74</v>
      </c>
      <c r="BD25" s="59" t="s">
        <v>48</v>
      </c>
      <c r="BE25" s="59"/>
      <c r="BF25" s="59"/>
      <c r="BG25" s="59"/>
      <c r="BH25" s="60" t="s">
        <v>25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64" t="s">
        <v>76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20" t="s">
        <v>155</v>
      </c>
      <c r="AE27" s="538" t="s">
        <v>156</v>
      </c>
      <c r="AF27" s="525" t="s">
        <v>160</v>
      </c>
      <c r="AG27" s="351"/>
      <c r="AH27" s="351"/>
      <c r="AI27" s="351"/>
      <c r="AJ27" s="526"/>
      <c r="AK27" s="505" t="s">
        <v>158</v>
      </c>
      <c r="AL27" s="506"/>
      <c r="AM27" s="506"/>
      <c r="AN27" s="506"/>
      <c r="AO27" s="506"/>
      <c r="AP27" s="506"/>
      <c r="AQ27" s="506"/>
      <c r="AR27" s="506"/>
      <c r="AS27" s="507"/>
      <c r="AT27" s="507"/>
      <c r="AU27" s="507"/>
      <c r="AV27" s="507"/>
      <c r="AW27" s="507"/>
      <c r="AX27" s="508"/>
      <c r="AY27" s="441" t="s">
        <v>80</v>
      </c>
      <c r="AZ27" s="442"/>
      <c r="BA27" s="442"/>
      <c r="BB27" s="442"/>
      <c r="BC27" s="442"/>
      <c r="BD27" s="442"/>
      <c r="BE27" s="442"/>
      <c r="BF27" s="442"/>
      <c r="BG27" s="442"/>
      <c r="BH27" s="442"/>
      <c r="BI27" s="442"/>
      <c r="BJ27" s="443"/>
    </row>
    <row r="28" spans="2:62" ht="12.75" customHeight="1">
      <c r="B28" s="465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21"/>
      <c r="AE28" s="539"/>
      <c r="AF28" s="522" t="s">
        <v>161</v>
      </c>
      <c r="AG28" s="523"/>
      <c r="AH28" s="523"/>
      <c r="AI28" s="523"/>
      <c r="AJ28" s="524"/>
      <c r="AK28" s="481" t="s">
        <v>81</v>
      </c>
      <c r="AL28" s="482"/>
      <c r="AM28" s="479" t="s">
        <v>82</v>
      </c>
      <c r="AN28" s="479"/>
      <c r="AO28" s="479"/>
      <c r="AP28" s="479"/>
      <c r="AQ28" s="479"/>
      <c r="AR28" s="479"/>
      <c r="AS28" s="364" t="s">
        <v>83</v>
      </c>
      <c r="AT28" s="364"/>
      <c r="AU28" s="364"/>
      <c r="AV28" s="365"/>
      <c r="AW28" s="368" t="s">
        <v>84</v>
      </c>
      <c r="AX28" s="368"/>
      <c r="AY28" s="38" t="s">
        <v>85</v>
      </c>
      <c r="AZ28" s="39"/>
      <c r="BA28" s="39" t="s">
        <v>86</v>
      </c>
      <c r="BB28" s="39"/>
      <c r="BC28" s="39" t="s">
        <v>87</v>
      </c>
      <c r="BD28" s="39"/>
      <c r="BE28" s="39" t="s">
        <v>88</v>
      </c>
      <c r="BF28" s="39"/>
      <c r="BG28" s="39" t="s">
        <v>89</v>
      </c>
      <c r="BH28" s="39"/>
      <c r="BI28" s="85" t="s">
        <v>90</v>
      </c>
      <c r="BJ28" s="37"/>
    </row>
    <row r="29" spans="2:62" ht="18" customHeight="1">
      <c r="B29" s="465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21"/>
      <c r="AE29" s="539"/>
      <c r="AF29" s="447" t="s">
        <v>91</v>
      </c>
      <c r="AG29" s="448"/>
      <c r="AH29" s="451" t="s">
        <v>92</v>
      </c>
      <c r="AI29" s="448"/>
      <c r="AJ29" s="453" t="s">
        <v>93</v>
      </c>
      <c r="AK29" s="449"/>
      <c r="AL29" s="450"/>
      <c r="AM29" s="433" t="s">
        <v>94</v>
      </c>
      <c r="AN29" s="371"/>
      <c r="AO29" s="371" t="s">
        <v>95</v>
      </c>
      <c r="AP29" s="371"/>
      <c r="AQ29" s="371" t="s">
        <v>96</v>
      </c>
      <c r="AR29" s="371"/>
      <c r="AS29" s="371" t="s">
        <v>97</v>
      </c>
      <c r="AT29" s="371"/>
      <c r="AU29" s="371" t="s">
        <v>98</v>
      </c>
      <c r="AV29" s="371"/>
      <c r="AW29" s="369"/>
      <c r="AX29" s="36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65"/>
      <c r="C30" s="529" t="s">
        <v>154</v>
      </c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530"/>
      <c r="AC30" s="531"/>
      <c r="AD30" s="521"/>
      <c r="AE30" s="539"/>
      <c r="AF30" s="449"/>
      <c r="AG30" s="450"/>
      <c r="AH30" s="452"/>
      <c r="AI30" s="450"/>
      <c r="AJ30" s="431"/>
      <c r="AK30" s="449"/>
      <c r="AL30" s="450"/>
      <c r="AM30" s="433"/>
      <c r="AN30" s="371"/>
      <c r="AO30" s="371"/>
      <c r="AP30" s="371"/>
      <c r="AQ30" s="371"/>
      <c r="AR30" s="371"/>
      <c r="AS30" s="371"/>
      <c r="AT30" s="371"/>
      <c r="AU30" s="371"/>
      <c r="AV30" s="371"/>
      <c r="AW30" s="369"/>
      <c r="AX30" s="369"/>
      <c r="AY30" s="438" t="s">
        <v>100</v>
      </c>
      <c r="AZ30" s="439"/>
      <c r="BA30" s="439"/>
      <c r="BB30" s="439"/>
      <c r="BC30" s="439"/>
      <c r="BD30" s="439"/>
      <c r="BE30" s="439"/>
      <c r="BF30" s="439"/>
      <c r="BG30" s="439"/>
      <c r="BH30" s="439"/>
      <c r="BI30" s="439"/>
      <c r="BJ30" s="440"/>
    </row>
    <row r="31" spans="2:62" ht="18" customHeight="1">
      <c r="B31" s="465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21"/>
      <c r="AE31" s="539"/>
      <c r="AF31" s="449"/>
      <c r="AG31" s="450"/>
      <c r="AH31" s="452"/>
      <c r="AI31" s="450"/>
      <c r="AJ31" s="431"/>
      <c r="AK31" s="449"/>
      <c r="AL31" s="450"/>
      <c r="AM31" s="433"/>
      <c r="AN31" s="371"/>
      <c r="AO31" s="371"/>
      <c r="AP31" s="371"/>
      <c r="AQ31" s="371"/>
      <c r="AR31" s="371"/>
      <c r="AS31" s="371"/>
      <c r="AT31" s="371"/>
      <c r="AU31" s="371"/>
      <c r="AV31" s="371"/>
      <c r="AW31" s="369"/>
      <c r="AX31" s="369"/>
      <c r="AY31" s="165">
        <v>18</v>
      </c>
      <c r="AZ31" s="163">
        <v>16</v>
      </c>
      <c r="BA31" s="163">
        <v>18</v>
      </c>
      <c r="BB31" s="163">
        <v>16</v>
      </c>
      <c r="BC31" s="163">
        <v>18</v>
      </c>
      <c r="BD31" s="163">
        <v>16</v>
      </c>
      <c r="BE31" s="163">
        <v>18</v>
      </c>
      <c r="BF31" s="163">
        <v>16</v>
      </c>
      <c r="BG31" s="163">
        <v>18</v>
      </c>
      <c r="BH31" s="163">
        <v>10</v>
      </c>
      <c r="BI31" s="163">
        <v>0</v>
      </c>
      <c r="BJ31" s="178">
        <v>0</v>
      </c>
    </row>
    <row r="32" spans="2:62" ht="18" customHeight="1" thickBot="1">
      <c r="B32" s="465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21"/>
      <c r="AE32" s="539"/>
      <c r="AF32" s="449"/>
      <c r="AG32" s="450"/>
      <c r="AH32" s="452"/>
      <c r="AI32" s="450"/>
      <c r="AJ32" s="431"/>
      <c r="AK32" s="449"/>
      <c r="AL32" s="450"/>
      <c r="AM32" s="433"/>
      <c r="AN32" s="371"/>
      <c r="AO32" s="371"/>
      <c r="AP32" s="371"/>
      <c r="AQ32" s="371"/>
      <c r="AR32" s="371"/>
      <c r="AS32" s="371"/>
      <c r="AT32" s="371"/>
      <c r="AU32" s="371"/>
      <c r="AV32" s="371"/>
      <c r="AW32" s="369"/>
      <c r="AX32" s="369"/>
      <c r="AY32" s="165">
        <v>23</v>
      </c>
      <c r="AZ32" s="163">
        <v>29</v>
      </c>
      <c r="BA32" s="163">
        <v>23</v>
      </c>
      <c r="BB32" s="163">
        <v>29</v>
      </c>
      <c r="BC32" s="163">
        <v>23</v>
      </c>
      <c r="BD32" s="163">
        <v>29</v>
      </c>
      <c r="BE32" s="163">
        <v>23</v>
      </c>
      <c r="BF32" s="163">
        <v>29</v>
      </c>
      <c r="BG32" s="163">
        <v>23</v>
      </c>
      <c r="BH32" s="163">
        <v>29</v>
      </c>
      <c r="BI32" s="163">
        <v>0</v>
      </c>
      <c r="BJ32" s="178">
        <v>0</v>
      </c>
    </row>
    <row r="33" spans="2:62" ht="0.75" customHeight="1" hidden="1">
      <c r="B33" s="465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34"/>
      <c r="AN33" s="372"/>
      <c r="AO33" s="372"/>
      <c r="AP33" s="372"/>
      <c r="AQ33" s="372"/>
      <c r="AR33" s="372"/>
      <c r="AS33" s="372"/>
      <c r="AT33" s="372"/>
      <c r="AU33" s="372"/>
      <c r="AV33" s="372"/>
      <c r="AW33" s="370"/>
      <c r="AX33" s="370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05">
        <v>2</v>
      </c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506"/>
      <c r="R34" s="506"/>
      <c r="S34" s="506"/>
      <c r="T34" s="506"/>
      <c r="U34" s="506"/>
      <c r="V34" s="506"/>
      <c r="W34" s="506"/>
      <c r="X34" s="506"/>
      <c r="Y34" s="506"/>
      <c r="Z34" s="506"/>
      <c r="AA34" s="506"/>
      <c r="AB34" s="507"/>
      <c r="AC34" s="508"/>
      <c r="AD34" s="505">
        <v>3</v>
      </c>
      <c r="AE34" s="508"/>
      <c r="AF34" s="505">
        <v>4</v>
      </c>
      <c r="AG34" s="509"/>
      <c r="AH34" s="510">
        <v>5</v>
      </c>
      <c r="AI34" s="532"/>
      <c r="AJ34" s="333">
        <v>6</v>
      </c>
      <c r="AK34" s="505">
        <v>7</v>
      </c>
      <c r="AL34" s="509"/>
      <c r="AM34" s="510">
        <v>8</v>
      </c>
      <c r="AN34" s="509"/>
      <c r="AO34" s="510">
        <v>9</v>
      </c>
      <c r="AP34" s="509"/>
      <c r="AQ34" s="510">
        <v>10</v>
      </c>
      <c r="AR34" s="509"/>
      <c r="AS34" s="510">
        <v>11</v>
      </c>
      <c r="AT34" s="509"/>
      <c r="AU34" s="510">
        <v>12</v>
      </c>
      <c r="AV34" s="509"/>
      <c r="AW34" s="510">
        <v>13</v>
      </c>
      <c r="AX34" s="50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14"/>
      <c r="D36" s="409"/>
      <c r="E36" s="409"/>
      <c r="F36" s="413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10"/>
      <c r="AD36" s="536"/>
      <c r="AE36" s="537"/>
      <c r="AF36" s="374"/>
      <c r="AG36" s="415"/>
      <c r="AH36" s="416"/>
      <c r="AI36" s="415"/>
      <c r="AJ36" s="103"/>
      <c r="AK36" s="480">
        <f>SUM(AM36,AW36)</f>
        <v>0</v>
      </c>
      <c r="AL36" s="415"/>
      <c r="AM36" s="478">
        <f>SUM(AO36:AV36)</f>
        <v>0</v>
      </c>
      <c r="AN36" s="478"/>
      <c r="AO36" s="478"/>
      <c r="AP36" s="478"/>
      <c r="AQ36" s="478"/>
      <c r="AR36" s="478"/>
      <c r="AS36" s="478"/>
      <c r="AT36" s="478"/>
      <c r="AU36" s="478"/>
      <c r="AV36" s="478"/>
      <c r="AW36" s="374"/>
      <c r="AX36" s="36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11"/>
      <c r="D37" s="409"/>
      <c r="E37" s="409"/>
      <c r="F37" s="408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10"/>
      <c r="AD37" s="541"/>
      <c r="AE37" s="542"/>
      <c r="AF37" s="412"/>
      <c r="AG37" s="407"/>
      <c r="AH37" s="406"/>
      <c r="AI37" s="407"/>
      <c r="AJ37" s="86"/>
      <c r="AK37" s="476">
        <f>SUM(AM37,AW37)</f>
        <v>0</v>
      </c>
      <c r="AL37" s="535"/>
      <c r="AM37" s="485">
        <f>SUM(AO37:AV37)</f>
        <v>0</v>
      </c>
      <c r="AN37" s="485"/>
      <c r="AO37" s="485"/>
      <c r="AP37" s="485"/>
      <c r="AQ37" s="485"/>
      <c r="AR37" s="485"/>
      <c r="AS37" s="485"/>
      <c r="AT37" s="485"/>
      <c r="AU37" s="485"/>
      <c r="AV37" s="485"/>
      <c r="AW37" s="362"/>
      <c r="AX37" s="36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46">
        <f>SUM(AM38,AW38)</f>
        <v>0</v>
      </c>
      <c r="AL38" s="347"/>
      <c r="AM38" s="348">
        <f>SUM(AO38:AV38)</f>
        <v>0</v>
      </c>
      <c r="AN38" s="347"/>
      <c r="AO38" s="376"/>
      <c r="AP38" s="349"/>
      <c r="AQ38" s="376"/>
      <c r="AR38" s="349"/>
      <c r="AS38" s="376"/>
      <c r="AT38" s="349"/>
      <c r="AU38" s="376"/>
      <c r="AV38" s="349"/>
      <c r="AW38" s="376"/>
      <c r="AX38" s="375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350" t="s">
        <v>103</v>
      </c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124" t="s">
        <v>104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44">
        <f>SUM(AM40,AW40)</f>
        <v>0</v>
      </c>
      <c r="AL40" s="405"/>
      <c r="AM40" s="355">
        <f>SUM(AO40:AV40)</f>
        <v>0</v>
      </c>
      <c r="AN40" s="357"/>
      <c r="AO40" s="355"/>
      <c r="AP40" s="357"/>
      <c r="AQ40" s="355"/>
      <c r="AR40" s="357"/>
      <c r="AS40" s="355"/>
      <c r="AT40" s="357"/>
      <c r="AU40" s="355"/>
      <c r="AV40" s="357"/>
      <c r="AW40" s="355"/>
      <c r="AX40" s="356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352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70" t="s">
        <v>117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6">
        <f>SUM(AM41,AW41)</f>
        <v>0</v>
      </c>
      <c r="AL41" s="517"/>
      <c r="AM41" s="513">
        <f>SUM(AO41:AV41)</f>
        <v>0</v>
      </c>
      <c r="AN41" s="515"/>
      <c r="AO41" s="513"/>
      <c r="AP41" s="515"/>
      <c r="AQ41" s="513"/>
      <c r="AR41" s="515"/>
      <c r="AS41" s="513"/>
      <c r="AT41" s="515"/>
      <c r="AU41" s="513"/>
      <c r="AV41" s="515"/>
      <c r="AW41" s="513"/>
      <c r="AX41" s="514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 hidden="1">
      <c r="B42" s="134"/>
      <c r="C42" s="352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540" t="s">
        <v>262</v>
      </c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352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70" t="s">
        <v>261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354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70" t="s">
        <v>105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18">
        <f>SUM(AY44:BJ44)</f>
        <v>0</v>
      </c>
      <c r="AL44" s="519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107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94">
        <f>SUM(AY45:BJ45)</f>
        <v>0</v>
      </c>
      <c r="AL45" s="495"/>
      <c r="AM45" s="246" t="s">
        <v>159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33">
        <f>AK40/KCU+AK45+MPNE</f>
        <v>0</v>
      </c>
      <c r="AX45" s="534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108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11">
        <f>SUM(AY46:BJ46)</f>
        <v>0</v>
      </c>
      <c r="AL46" s="512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14"/>
      <c r="D48" s="409"/>
      <c r="E48" s="409"/>
      <c r="F48" s="413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10"/>
      <c r="AD48" s="536"/>
      <c r="AE48" s="537"/>
      <c r="AF48" s="374"/>
      <c r="AG48" s="415"/>
      <c r="AH48" s="416"/>
      <c r="AI48" s="415"/>
      <c r="AJ48" s="103"/>
      <c r="AK48" s="480">
        <f>SUM(AM48,AW48)</f>
        <v>0</v>
      </c>
      <c r="AL48" s="415"/>
      <c r="AM48" s="478">
        <f>SUM(AO48:AV48)</f>
        <v>0</v>
      </c>
      <c r="AN48" s="478"/>
      <c r="AO48" s="478"/>
      <c r="AP48" s="478"/>
      <c r="AQ48" s="478"/>
      <c r="AR48" s="478"/>
      <c r="AS48" s="478"/>
      <c r="AT48" s="478"/>
      <c r="AU48" s="478"/>
      <c r="AV48" s="478"/>
      <c r="AW48" s="374"/>
      <c r="AX48" s="361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411"/>
      <c r="D49" s="409"/>
      <c r="E49" s="409"/>
      <c r="F49" s="408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09"/>
      <c r="AC49" s="410"/>
      <c r="AD49" s="541"/>
      <c r="AE49" s="542"/>
      <c r="AF49" s="412"/>
      <c r="AG49" s="407"/>
      <c r="AH49" s="406"/>
      <c r="AI49" s="407"/>
      <c r="AJ49" s="86"/>
      <c r="AK49" s="476">
        <f>SUM(AM49,AW49)</f>
        <v>0</v>
      </c>
      <c r="AL49" s="535"/>
      <c r="AM49" s="485">
        <f>SUM(AO49:AV49)</f>
        <v>0</v>
      </c>
      <c r="AN49" s="485"/>
      <c r="AO49" s="485"/>
      <c r="AP49" s="485"/>
      <c r="AQ49" s="485"/>
      <c r="AR49" s="485"/>
      <c r="AS49" s="485"/>
      <c r="AT49" s="485"/>
      <c r="AU49" s="485"/>
      <c r="AV49" s="485"/>
      <c r="AW49" s="362"/>
      <c r="AX49" s="363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14" t="s">
        <v>297</v>
      </c>
      <c r="D50" s="409"/>
      <c r="E50" s="409"/>
      <c r="F50" s="413" t="s">
        <v>298</v>
      </c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10"/>
      <c r="AD50" s="536">
        <v>157</v>
      </c>
      <c r="AE50" s="537"/>
      <c r="AF50" s="374"/>
      <c r="AG50" s="415"/>
      <c r="AH50" s="416"/>
      <c r="AI50" s="415"/>
      <c r="AJ50" s="103"/>
      <c r="AK50" s="480">
        <f>SUM(AM50,AW50)</f>
        <v>5652</v>
      </c>
      <c r="AL50" s="415"/>
      <c r="AM50" s="478">
        <f>SUM(AO50:AV50)</f>
        <v>2192</v>
      </c>
      <c r="AN50" s="478"/>
      <c r="AO50" s="478">
        <v>1608</v>
      </c>
      <c r="AP50" s="478"/>
      <c r="AQ50" s="478">
        <v>172</v>
      </c>
      <c r="AR50" s="478"/>
      <c r="AS50" s="478">
        <v>0</v>
      </c>
      <c r="AT50" s="478"/>
      <c r="AU50" s="478">
        <v>412</v>
      </c>
      <c r="AV50" s="478"/>
      <c r="AW50" s="374">
        <v>3460</v>
      </c>
      <c r="AX50" s="361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14" t="s">
        <v>299</v>
      </c>
      <c r="D51" s="409"/>
      <c r="E51" s="409"/>
      <c r="F51" s="413" t="s">
        <v>300</v>
      </c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09"/>
      <c r="AC51" s="410"/>
      <c r="AD51" s="536">
        <v>36</v>
      </c>
      <c r="AE51" s="537"/>
      <c r="AF51" s="374"/>
      <c r="AG51" s="415"/>
      <c r="AH51" s="416"/>
      <c r="AI51" s="415"/>
      <c r="AJ51" s="103"/>
      <c r="AK51" s="480">
        <f>SUM(AM51,AW51)</f>
        <v>1296</v>
      </c>
      <c r="AL51" s="415"/>
      <c r="AM51" s="478">
        <f>SUM(AO51:AV51)</f>
        <v>280</v>
      </c>
      <c r="AN51" s="478"/>
      <c r="AO51" s="478">
        <v>144</v>
      </c>
      <c r="AP51" s="478"/>
      <c r="AQ51" s="478">
        <v>136</v>
      </c>
      <c r="AR51" s="478"/>
      <c r="AS51" s="478">
        <v>0</v>
      </c>
      <c r="AT51" s="478"/>
      <c r="AU51" s="478">
        <v>0</v>
      </c>
      <c r="AV51" s="478"/>
      <c r="AW51" s="374">
        <v>1016</v>
      </c>
      <c r="AX51" s="361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ht="12.75">
      <c r="A52" s="249"/>
      <c r="B52" s="110">
        <v>1</v>
      </c>
      <c r="C52" s="411" t="s">
        <v>299</v>
      </c>
      <c r="D52" s="409"/>
      <c r="E52" s="409"/>
      <c r="F52" s="408" t="s">
        <v>301</v>
      </c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409"/>
      <c r="AB52" s="409"/>
      <c r="AC52" s="410"/>
      <c r="AD52" s="541">
        <v>4</v>
      </c>
      <c r="AE52" s="542"/>
      <c r="AF52" s="412"/>
      <c r="AG52" s="407"/>
      <c r="AH52" s="406">
        <v>9</v>
      </c>
      <c r="AI52" s="407"/>
      <c r="AJ52" s="86"/>
      <c r="AK52" s="476">
        <f>SUM(AM52,AW52)</f>
        <v>144</v>
      </c>
      <c r="AL52" s="535"/>
      <c r="AM52" s="485">
        <f>SUM(AO52:AV52)</f>
        <v>36</v>
      </c>
      <c r="AN52" s="485"/>
      <c r="AO52" s="485">
        <v>36</v>
      </c>
      <c r="AP52" s="485"/>
      <c r="AQ52" s="485">
        <v>0</v>
      </c>
      <c r="AR52" s="485"/>
      <c r="AS52" s="485">
        <v>0</v>
      </c>
      <c r="AT52" s="485"/>
      <c r="AU52" s="485">
        <v>0</v>
      </c>
      <c r="AV52" s="485"/>
      <c r="AW52" s="362">
        <v>108</v>
      </c>
      <c r="AX52" s="363"/>
      <c r="AY52" s="206"/>
      <c r="AZ52" s="205"/>
      <c r="BA52" s="205"/>
      <c r="BB52" s="205"/>
      <c r="BC52" s="205"/>
      <c r="BD52" s="205"/>
      <c r="BE52" s="205"/>
      <c r="BF52" s="205"/>
      <c r="BG52" s="205" t="s">
        <v>302</v>
      </c>
      <c r="BH52" s="205"/>
      <c r="BI52" s="205"/>
      <c r="BJ52" s="207"/>
    </row>
    <row r="53" spans="1:62" s="24" customFormat="1" ht="12.75">
      <c r="A53" s="249"/>
      <c r="B53" s="110">
        <v>2</v>
      </c>
      <c r="C53" s="411" t="s">
        <v>299</v>
      </c>
      <c r="D53" s="409"/>
      <c r="E53" s="409"/>
      <c r="F53" s="408" t="s">
        <v>303</v>
      </c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10"/>
      <c r="AD53" s="541">
        <v>4</v>
      </c>
      <c r="AE53" s="542"/>
      <c r="AF53" s="412"/>
      <c r="AG53" s="407"/>
      <c r="AH53" s="406">
        <v>9</v>
      </c>
      <c r="AI53" s="407"/>
      <c r="AJ53" s="86"/>
      <c r="AK53" s="476">
        <f>SUM(AM53,AW53)</f>
        <v>144</v>
      </c>
      <c r="AL53" s="535"/>
      <c r="AM53" s="485">
        <f>SUM(AO53:AV53)</f>
        <v>36</v>
      </c>
      <c r="AN53" s="485"/>
      <c r="AO53" s="485">
        <v>36</v>
      </c>
      <c r="AP53" s="485"/>
      <c r="AQ53" s="485">
        <v>0</v>
      </c>
      <c r="AR53" s="485"/>
      <c r="AS53" s="485">
        <v>0</v>
      </c>
      <c r="AT53" s="485"/>
      <c r="AU53" s="485">
        <v>0</v>
      </c>
      <c r="AV53" s="485"/>
      <c r="AW53" s="362">
        <v>108</v>
      </c>
      <c r="AX53" s="363"/>
      <c r="AY53" s="206"/>
      <c r="AZ53" s="205"/>
      <c r="BA53" s="205"/>
      <c r="BB53" s="205"/>
      <c r="BC53" s="205"/>
      <c r="BD53" s="205"/>
      <c r="BE53" s="205"/>
      <c r="BF53" s="205"/>
      <c r="BG53" s="205" t="s">
        <v>302</v>
      </c>
      <c r="BH53" s="205"/>
      <c r="BI53" s="205"/>
      <c r="BJ53" s="207"/>
    </row>
    <row r="54" spans="1:62" s="24" customFormat="1" ht="12.75">
      <c r="A54" s="249"/>
      <c r="B54" s="110">
        <v>3</v>
      </c>
      <c r="C54" s="411" t="s">
        <v>299</v>
      </c>
      <c r="D54" s="409"/>
      <c r="E54" s="409"/>
      <c r="F54" s="408" t="s">
        <v>304</v>
      </c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09"/>
      <c r="AC54" s="410"/>
      <c r="AD54" s="541">
        <v>4</v>
      </c>
      <c r="AE54" s="542"/>
      <c r="AF54" s="412"/>
      <c r="AG54" s="407"/>
      <c r="AH54" s="406">
        <v>9</v>
      </c>
      <c r="AI54" s="407"/>
      <c r="AJ54" s="86"/>
      <c r="AK54" s="476">
        <f>SUM(AM54,AW54)</f>
        <v>144</v>
      </c>
      <c r="AL54" s="535"/>
      <c r="AM54" s="485">
        <f>SUM(AO54:AV54)</f>
        <v>36</v>
      </c>
      <c r="AN54" s="485"/>
      <c r="AO54" s="485">
        <v>36</v>
      </c>
      <c r="AP54" s="485"/>
      <c r="AQ54" s="485">
        <v>0</v>
      </c>
      <c r="AR54" s="485"/>
      <c r="AS54" s="485">
        <v>0</v>
      </c>
      <c r="AT54" s="485"/>
      <c r="AU54" s="485">
        <v>0</v>
      </c>
      <c r="AV54" s="485"/>
      <c r="AW54" s="362">
        <v>108</v>
      </c>
      <c r="AX54" s="363"/>
      <c r="AY54" s="206"/>
      <c r="AZ54" s="205"/>
      <c r="BA54" s="205"/>
      <c r="BB54" s="205"/>
      <c r="BC54" s="205"/>
      <c r="BD54" s="205"/>
      <c r="BE54" s="205"/>
      <c r="BF54" s="205"/>
      <c r="BG54" s="205" t="s">
        <v>302</v>
      </c>
      <c r="BH54" s="205"/>
      <c r="BI54" s="205"/>
      <c r="BJ54" s="207"/>
    </row>
    <row r="55" spans="1:62" s="24" customFormat="1" ht="12.75">
      <c r="A55" s="249"/>
      <c r="B55" s="110">
        <v>4</v>
      </c>
      <c r="C55" s="411" t="s">
        <v>299</v>
      </c>
      <c r="D55" s="409"/>
      <c r="E55" s="409"/>
      <c r="F55" s="408" t="s">
        <v>305</v>
      </c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10"/>
      <c r="AD55" s="541">
        <v>4</v>
      </c>
      <c r="AE55" s="542"/>
      <c r="AF55" s="412">
        <v>3</v>
      </c>
      <c r="AG55" s="407"/>
      <c r="AH55" s="406"/>
      <c r="AI55" s="407"/>
      <c r="AJ55" s="86"/>
      <c r="AK55" s="476">
        <f>SUM(AM55,AW55)</f>
        <v>144</v>
      </c>
      <c r="AL55" s="535"/>
      <c r="AM55" s="485">
        <f>SUM(AO55:AV55)</f>
        <v>36</v>
      </c>
      <c r="AN55" s="485"/>
      <c r="AO55" s="485">
        <v>36</v>
      </c>
      <c r="AP55" s="485"/>
      <c r="AQ55" s="485">
        <v>0</v>
      </c>
      <c r="AR55" s="485"/>
      <c r="AS55" s="485">
        <v>0</v>
      </c>
      <c r="AT55" s="485"/>
      <c r="AU55" s="485">
        <v>0</v>
      </c>
      <c r="AV55" s="485"/>
      <c r="AW55" s="362">
        <v>108</v>
      </c>
      <c r="AX55" s="363"/>
      <c r="AY55" s="206"/>
      <c r="AZ55" s="205"/>
      <c r="BA55" s="205" t="s">
        <v>302</v>
      </c>
      <c r="BB55" s="205"/>
      <c r="BC55" s="205"/>
      <c r="BD55" s="205"/>
      <c r="BE55" s="205"/>
      <c r="BF55" s="205"/>
      <c r="BG55" s="205"/>
      <c r="BH55" s="205"/>
      <c r="BI55" s="205"/>
      <c r="BJ55" s="207"/>
    </row>
    <row r="56" spans="1:62" s="24" customFormat="1" ht="12.75">
      <c r="A56" s="249"/>
      <c r="B56" s="110">
        <v>5</v>
      </c>
      <c r="C56" s="411" t="s">
        <v>299</v>
      </c>
      <c r="D56" s="409"/>
      <c r="E56" s="409"/>
      <c r="F56" s="408" t="s">
        <v>306</v>
      </c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10"/>
      <c r="AD56" s="541">
        <v>20</v>
      </c>
      <c r="AE56" s="542"/>
      <c r="AF56" s="412">
        <v>4</v>
      </c>
      <c r="AG56" s="407"/>
      <c r="AH56" s="406" t="s">
        <v>307</v>
      </c>
      <c r="AI56" s="407"/>
      <c r="AJ56" s="86"/>
      <c r="AK56" s="476">
        <f>SUM(AM56,AW56)</f>
        <v>720</v>
      </c>
      <c r="AL56" s="535"/>
      <c r="AM56" s="485">
        <f>SUM(AO56:AV56)</f>
        <v>136</v>
      </c>
      <c r="AN56" s="485"/>
      <c r="AO56" s="485">
        <v>0</v>
      </c>
      <c r="AP56" s="485"/>
      <c r="AQ56" s="485">
        <v>136</v>
      </c>
      <c r="AR56" s="485"/>
      <c r="AS56" s="485">
        <v>0</v>
      </c>
      <c r="AT56" s="485"/>
      <c r="AU56" s="485">
        <v>0</v>
      </c>
      <c r="AV56" s="485"/>
      <c r="AW56" s="362">
        <v>584</v>
      </c>
      <c r="AX56" s="363"/>
      <c r="AY56" s="206" t="s">
        <v>302</v>
      </c>
      <c r="AZ56" s="205" t="s">
        <v>302</v>
      </c>
      <c r="BA56" s="205" t="s">
        <v>302</v>
      </c>
      <c r="BB56" s="205" t="s">
        <v>302</v>
      </c>
      <c r="BC56" s="205"/>
      <c r="BD56" s="205"/>
      <c r="BE56" s="205"/>
      <c r="BF56" s="205"/>
      <c r="BG56" s="205"/>
      <c r="BH56" s="205"/>
      <c r="BI56" s="205"/>
      <c r="BJ56" s="207"/>
    </row>
    <row r="57" spans="1:62" s="24" customFormat="1" ht="13.5" hidden="1" thickBot="1">
      <c r="A57" s="249"/>
      <c r="B57" s="110"/>
      <c r="C57" s="411" t="s">
        <v>299</v>
      </c>
      <c r="D57" s="409"/>
      <c r="E57" s="409"/>
      <c r="F57" s="408" t="s">
        <v>308</v>
      </c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10"/>
      <c r="AD57" s="541"/>
      <c r="AE57" s="542"/>
      <c r="AF57" s="412"/>
      <c r="AG57" s="407"/>
      <c r="AH57" s="406"/>
      <c r="AI57" s="407"/>
      <c r="AJ57" s="86"/>
      <c r="AK57" s="476">
        <f>SUM(AM57,AW57)</f>
        <v>0</v>
      </c>
      <c r="AL57" s="535"/>
      <c r="AM57" s="485">
        <f>SUM(AO57:AV57)</f>
        <v>0</v>
      </c>
      <c r="AN57" s="485"/>
      <c r="AO57" s="485"/>
      <c r="AP57" s="485"/>
      <c r="AQ57" s="485"/>
      <c r="AR57" s="485"/>
      <c r="AS57" s="485"/>
      <c r="AT57" s="485"/>
      <c r="AU57" s="485"/>
      <c r="AV57" s="485"/>
      <c r="AW57" s="362"/>
      <c r="AX57" s="363"/>
      <c r="AY57" s="206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ht="13.5" hidden="1" thickBot="1">
      <c r="A58" s="249"/>
      <c r="B58" s="110"/>
      <c r="C58" s="411" t="s">
        <v>299</v>
      </c>
      <c r="D58" s="409"/>
      <c r="E58" s="409"/>
      <c r="F58" s="408" t="s">
        <v>309</v>
      </c>
      <c r="G58" s="409"/>
      <c r="H58" s="409"/>
      <c r="I58" s="409"/>
      <c r="J58" s="409"/>
      <c r="K58" s="409"/>
      <c r="L58" s="409"/>
      <c r="M58" s="409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9"/>
      <c r="Z58" s="409"/>
      <c r="AA58" s="409"/>
      <c r="AB58" s="409"/>
      <c r="AC58" s="410"/>
      <c r="AD58" s="541"/>
      <c r="AE58" s="542"/>
      <c r="AF58" s="412"/>
      <c r="AG58" s="407"/>
      <c r="AH58" s="406"/>
      <c r="AI58" s="407"/>
      <c r="AJ58" s="86"/>
      <c r="AK58" s="476">
        <f>SUM(AM58,AW58)</f>
        <v>0</v>
      </c>
      <c r="AL58" s="535"/>
      <c r="AM58" s="485">
        <f>SUM(AO58:AV58)</f>
        <v>0</v>
      </c>
      <c r="AN58" s="485"/>
      <c r="AO58" s="485"/>
      <c r="AP58" s="485"/>
      <c r="AQ58" s="485"/>
      <c r="AR58" s="485"/>
      <c r="AS58" s="485"/>
      <c r="AT58" s="485"/>
      <c r="AU58" s="485"/>
      <c r="AV58" s="485"/>
      <c r="AW58" s="362"/>
      <c r="AX58" s="363"/>
      <c r="AY58" s="206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2:62" s="27" customFormat="1" ht="12" customHeight="1">
      <c r="B59" s="102"/>
      <c r="C59" s="414" t="s">
        <v>310</v>
      </c>
      <c r="D59" s="409"/>
      <c r="E59" s="409"/>
      <c r="F59" s="413" t="s">
        <v>311</v>
      </c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09"/>
      <c r="AC59" s="410"/>
      <c r="AD59" s="536">
        <v>8</v>
      </c>
      <c r="AE59" s="537"/>
      <c r="AF59" s="374"/>
      <c r="AG59" s="415"/>
      <c r="AH59" s="416"/>
      <c r="AI59" s="415"/>
      <c r="AJ59" s="103"/>
      <c r="AK59" s="480">
        <f>SUM(AM59,AW59)</f>
        <v>288</v>
      </c>
      <c r="AL59" s="415"/>
      <c r="AM59" s="478">
        <f>SUM(AO59:AV59)</f>
        <v>68</v>
      </c>
      <c r="AN59" s="478"/>
      <c r="AO59" s="478">
        <v>32</v>
      </c>
      <c r="AP59" s="478"/>
      <c r="AQ59" s="478">
        <v>36</v>
      </c>
      <c r="AR59" s="478"/>
      <c r="AS59" s="478">
        <v>0</v>
      </c>
      <c r="AT59" s="478"/>
      <c r="AU59" s="478">
        <v>0</v>
      </c>
      <c r="AV59" s="478"/>
      <c r="AW59" s="374">
        <v>220</v>
      </c>
      <c r="AX59" s="361"/>
      <c r="AY59" s="104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6"/>
    </row>
    <row r="60" spans="1:62" s="24" customFormat="1" ht="12.75">
      <c r="A60" s="249"/>
      <c r="B60" s="110">
        <v>6</v>
      </c>
      <c r="C60" s="411" t="s">
        <v>310</v>
      </c>
      <c r="D60" s="409"/>
      <c r="E60" s="409"/>
      <c r="F60" s="408" t="s">
        <v>312</v>
      </c>
      <c r="G60" s="409"/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409"/>
      <c r="AC60" s="410"/>
      <c r="AD60" s="541">
        <v>4</v>
      </c>
      <c r="AE60" s="542"/>
      <c r="AF60" s="412"/>
      <c r="AG60" s="407"/>
      <c r="AH60" s="406">
        <v>7</v>
      </c>
      <c r="AI60" s="407"/>
      <c r="AJ60" s="86"/>
      <c r="AK60" s="476">
        <f>SUM(AM60,AW60)</f>
        <v>144</v>
      </c>
      <c r="AL60" s="535"/>
      <c r="AM60" s="485">
        <f>SUM(AO60:AV60)</f>
        <v>36</v>
      </c>
      <c r="AN60" s="485"/>
      <c r="AO60" s="485">
        <v>0</v>
      </c>
      <c r="AP60" s="485"/>
      <c r="AQ60" s="485">
        <v>36</v>
      </c>
      <c r="AR60" s="485"/>
      <c r="AS60" s="485">
        <v>0</v>
      </c>
      <c r="AT60" s="485"/>
      <c r="AU60" s="485">
        <v>0</v>
      </c>
      <c r="AV60" s="485"/>
      <c r="AW60" s="362">
        <v>108</v>
      </c>
      <c r="AX60" s="363"/>
      <c r="AY60" s="206"/>
      <c r="AZ60" s="205"/>
      <c r="BA60" s="205"/>
      <c r="BB60" s="205"/>
      <c r="BC60" s="205"/>
      <c r="BD60" s="205"/>
      <c r="BE60" s="205" t="s">
        <v>302</v>
      </c>
      <c r="BF60" s="205"/>
      <c r="BG60" s="205"/>
      <c r="BH60" s="205"/>
      <c r="BI60" s="205"/>
      <c r="BJ60" s="207"/>
    </row>
    <row r="61" spans="1:62" s="24" customFormat="1" ht="12.75">
      <c r="A61" s="249"/>
      <c r="B61" s="110">
        <v>7</v>
      </c>
      <c r="C61" s="411" t="s">
        <v>310</v>
      </c>
      <c r="D61" s="409"/>
      <c r="E61" s="409"/>
      <c r="F61" s="408" t="s">
        <v>313</v>
      </c>
      <c r="G61" s="409"/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09"/>
      <c r="Z61" s="409"/>
      <c r="AA61" s="409"/>
      <c r="AB61" s="409"/>
      <c r="AC61" s="410"/>
      <c r="AD61" s="541">
        <v>4</v>
      </c>
      <c r="AE61" s="542"/>
      <c r="AF61" s="412"/>
      <c r="AG61" s="407"/>
      <c r="AH61" s="406">
        <v>8</v>
      </c>
      <c r="AI61" s="407"/>
      <c r="AJ61" s="86"/>
      <c r="AK61" s="476">
        <f>SUM(AM61,AW61)</f>
        <v>144</v>
      </c>
      <c r="AL61" s="535"/>
      <c r="AM61" s="485">
        <f>SUM(AO61:AV61)</f>
        <v>32</v>
      </c>
      <c r="AN61" s="485"/>
      <c r="AO61" s="485">
        <v>32</v>
      </c>
      <c r="AP61" s="485"/>
      <c r="AQ61" s="485">
        <v>0</v>
      </c>
      <c r="AR61" s="485"/>
      <c r="AS61" s="485">
        <v>0</v>
      </c>
      <c r="AT61" s="485"/>
      <c r="AU61" s="485">
        <v>0</v>
      </c>
      <c r="AV61" s="485"/>
      <c r="AW61" s="362">
        <v>112</v>
      </c>
      <c r="AX61" s="363"/>
      <c r="AY61" s="206"/>
      <c r="AZ61" s="205"/>
      <c r="BA61" s="205"/>
      <c r="BB61" s="205"/>
      <c r="BC61" s="205"/>
      <c r="BD61" s="205"/>
      <c r="BE61" s="205"/>
      <c r="BF61" s="205" t="s">
        <v>302</v>
      </c>
      <c r="BG61" s="205"/>
      <c r="BH61" s="205"/>
      <c r="BI61" s="205"/>
      <c r="BJ61" s="207"/>
    </row>
    <row r="62" spans="2:62" s="27" customFormat="1" ht="12" customHeight="1">
      <c r="B62" s="102"/>
      <c r="C62" s="414" t="s">
        <v>314</v>
      </c>
      <c r="D62" s="409"/>
      <c r="E62" s="409"/>
      <c r="F62" s="413" t="s">
        <v>315</v>
      </c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09"/>
      <c r="Z62" s="409"/>
      <c r="AA62" s="409"/>
      <c r="AB62" s="409"/>
      <c r="AC62" s="410"/>
      <c r="AD62" s="536">
        <v>113</v>
      </c>
      <c r="AE62" s="537"/>
      <c r="AF62" s="374"/>
      <c r="AG62" s="415"/>
      <c r="AH62" s="416"/>
      <c r="AI62" s="415"/>
      <c r="AJ62" s="103"/>
      <c r="AK62" s="480">
        <f>SUM(AM62,AW62)</f>
        <v>4068</v>
      </c>
      <c r="AL62" s="415"/>
      <c r="AM62" s="478">
        <f>SUM(AO62:AV62)</f>
        <v>1844</v>
      </c>
      <c r="AN62" s="478"/>
      <c r="AO62" s="478">
        <v>1432</v>
      </c>
      <c r="AP62" s="478"/>
      <c r="AQ62" s="478">
        <v>0</v>
      </c>
      <c r="AR62" s="478"/>
      <c r="AS62" s="478">
        <v>0</v>
      </c>
      <c r="AT62" s="478"/>
      <c r="AU62" s="478">
        <v>412</v>
      </c>
      <c r="AV62" s="478"/>
      <c r="AW62" s="374">
        <v>2224</v>
      </c>
      <c r="AX62" s="361"/>
      <c r="AY62" s="104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6"/>
    </row>
    <row r="63" spans="1:62" s="24" customFormat="1" ht="12.75">
      <c r="A63" s="249"/>
      <c r="B63" s="110">
        <v>8</v>
      </c>
      <c r="C63" s="411" t="s">
        <v>314</v>
      </c>
      <c r="D63" s="409"/>
      <c r="E63" s="409"/>
      <c r="F63" s="408" t="s">
        <v>316</v>
      </c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9"/>
      <c r="Z63" s="409"/>
      <c r="AA63" s="409"/>
      <c r="AB63" s="409"/>
      <c r="AC63" s="410"/>
      <c r="AD63" s="541">
        <v>4</v>
      </c>
      <c r="AE63" s="542"/>
      <c r="AF63" s="412">
        <v>1</v>
      </c>
      <c r="AG63" s="407"/>
      <c r="AH63" s="406"/>
      <c r="AI63" s="407"/>
      <c r="AJ63" s="86"/>
      <c r="AK63" s="476">
        <f>SUM(AM63,AW63)</f>
        <v>144</v>
      </c>
      <c r="AL63" s="535"/>
      <c r="AM63" s="485">
        <f>SUM(AO63:AV63)</f>
        <v>72</v>
      </c>
      <c r="AN63" s="485"/>
      <c r="AO63" s="485">
        <v>72</v>
      </c>
      <c r="AP63" s="485"/>
      <c r="AQ63" s="485">
        <v>0</v>
      </c>
      <c r="AR63" s="485"/>
      <c r="AS63" s="485">
        <v>0</v>
      </c>
      <c r="AT63" s="485"/>
      <c r="AU63" s="485">
        <v>0</v>
      </c>
      <c r="AV63" s="485"/>
      <c r="AW63" s="362">
        <v>72</v>
      </c>
      <c r="AX63" s="363"/>
      <c r="AY63" s="206" t="s">
        <v>317</v>
      </c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7"/>
    </row>
    <row r="64" spans="1:62" s="24" customFormat="1" ht="12.75">
      <c r="A64" s="249"/>
      <c r="B64" s="110">
        <v>9</v>
      </c>
      <c r="C64" s="411" t="s">
        <v>314</v>
      </c>
      <c r="D64" s="409"/>
      <c r="E64" s="409"/>
      <c r="F64" s="408" t="s">
        <v>318</v>
      </c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  <c r="Z64" s="409"/>
      <c r="AA64" s="409"/>
      <c r="AB64" s="409"/>
      <c r="AC64" s="410"/>
      <c r="AD64" s="541">
        <v>7</v>
      </c>
      <c r="AE64" s="542"/>
      <c r="AF64" s="412">
        <v>2</v>
      </c>
      <c r="AG64" s="407"/>
      <c r="AH64" s="406">
        <v>1</v>
      </c>
      <c r="AI64" s="407"/>
      <c r="AJ64" s="86"/>
      <c r="AK64" s="476">
        <f>SUM(AM64,AW64)</f>
        <v>252</v>
      </c>
      <c r="AL64" s="535"/>
      <c r="AM64" s="485">
        <f>SUM(AO64:AV64)</f>
        <v>136</v>
      </c>
      <c r="AN64" s="485"/>
      <c r="AO64" s="485">
        <v>0</v>
      </c>
      <c r="AP64" s="485"/>
      <c r="AQ64" s="485">
        <v>0</v>
      </c>
      <c r="AR64" s="485"/>
      <c r="AS64" s="485">
        <v>0</v>
      </c>
      <c r="AT64" s="485"/>
      <c r="AU64" s="485">
        <v>136</v>
      </c>
      <c r="AV64" s="485"/>
      <c r="AW64" s="362">
        <v>116</v>
      </c>
      <c r="AX64" s="363"/>
      <c r="AY64" s="206" t="s">
        <v>317</v>
      </c>
      <c r="AZ64" s="205" t="s">
        <v>317</v>
      </c>
      <c r="BA64" s="205"/>
      <c r="BB64" s="205"/>
      <c r="BC64" s="205"/>
      <c r="BD64" s="205"/>
      <c r="BE64" s="205"/>
      <c r="BF64" s="205"/>
      <c r="BG64" s="205"/>
      <c r="BH64" s="205"/>
      <c r="BI64" s="205"/>
      <c r="BJ64" s="207"/>
    </row>
    <row r="65" spans="1:62" s="24" customFormat="1" ht="12.75">
      <c r="A65" s="249"/>
      <c r="B65" s="110">
        <v>10</v>
      </c>
      <c r="C65" s="411" t="s">
        <v>314</v>
      </c>
      <c r="D65" s="409"/>
      <c r="E65" s="409"/>
      <c r="F65" s="408" t="s">
        <v>319</v>
      </c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409"/>
      <c r="AC65" s="410"/>
      <c r="AD65" s="541">
        <v>4</v>
      </c>
      <c r="AE65" s="542"/>
      <c r="AF65" s="412">
        <v>1</v>
      </c>
      <c r="AG65" s="407"/>
      <c r="AH65" s="406"/>
      <c r="AI65" s="407"/>
      <c r="AJ65" s="86"/>
      <c r="AK65" s="476">
        <f>SUM(AM65,AW65)</f>
        <v>144</v>
      </c>
      <c r="AL65" s="535"/>
      <c r="AM65" s="485">
        <f>SUM(AO65:AV65)</f>
        <v>72</v>
      </c>
      <c r="AN65" s="485"/>
      <c r="AO65" s="485">
        <v>72</v>
      </c>
      <c r="AP65" s="485"/>
      <c r="AQ65" s="485">
        <v>0</v>
      </c>
      <c r="AR65" s="485"/>
      <c r="AS65" s="485">
        <v>0</v>
      </c>
      <c r="AT65" s="485"/>
      <c r="AU65" s="485">
        <v>0</v>
      </c>
      <c r="AV65" s="485"/>
      <c r="AW65" s="362">
        <v>72</v>
      </c>
      <c r="AX65" s="363"/>
      <c r="AY65" s="206" t="s">
        <v>317</v>
      </c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7"/>
    </row>
    <row r="66" spans="1:62" s="24" customFormat="1" ht="12.75">
      <c r="A66" s="249"/>
      <c r="B66" s="110">
        <v>11</v>
      </c>
      <c r="C66" s="411" t="s">
        <v>314</v>
      </c>
      <c r="D66" s="409"/>
      <c r="E66" s="409"/>
      <c r="F66" s="408" t="s">
        <v>320</v>
      </c>
      <c r="G66" s="409"/>
      <c r="H66" s="409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09"/>
      <c r="AC66" s="410"/>
      <c r="AD66" s="541">
        <v>4</v>
      </c>
      <c r="AE66" s="542"/>
      <c r="AF66" s="412">
        <v>2</v>
      </c>
      <c r="AG66" s="407"/>
      <c r="AH66" s="406"/>
      <c r="AI66" s="407"/>
      <c r="AJ66" s="86"/>
      <c r="AK66" s="476">
        <f>SUM(AM66,AW66)</f>
        <v>144</v>
      </c>
      <c r="AL66" s="535"/>
      <c r="AM66" s="485">
        <f>SUM(AO66:AV66)</f>
        <v>64</v>
      </c>
      <c r="AN66" s="485"/>
      <c r="AO66" s="485">
        <v>64</v>
      </c>
      <c r="AP66" s="485"/>
      <c r="AQ66" s="485">
        <v>0</v>
      </c>
      <c r="AR66" s="485"/>
      <c r="AS66" s="485">
        <v>0</v>
      </c>
      <c r="AT66" s="485"/>
      <c r="AU66" s="485">
        <v>0</v>
      </c>
      <c r="AV66" s="485"/>
      <c r="AW66" s="362">
        <v>80</v>
      </c>
      <c r="AX66" s="363"/>
      <c r="AY66" s="206"/>
      <c r="AZ66" s="205" t="s">
        <v>317</v>
      </c>
      <c r="BA66" s="205"/>
      <c r="BB66" s="205"/>
      <c r="BC66" s="205"/>
      <c r="BD66" s="205"/>
      <c r="BE66" s="205"/>
      <c r="BF66" s="205"/>
      <c r="BG66" s="205"/>
      <c r="BH66" s="205"/>
      <c r="BI66" s="205"/>
      <c r="BJ66" s="207"/>
    </row>
    <row r="67" spans="1:62" s="24" customFormat="1" ht="12.75">
      <c r="A67" s="249"/>
      <c r="B67" s="110">
        <v>12</v>
      </c>
      <c r="C67" s="411" t="s">
        <v>314</v>
      </c>
      <c r="D67" s="409"/>
      <c r="E67" s="409"/>
      <c r="F67" s="408" t="s">
        <v>321</v>
      </c>
      <c r="G67" s="409"/>
      <c r="H67" s="409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09"/>
      <c r="T67" s="409"/>
      <c r="U67" s="409"/>
      <c r="V67" s="409"/>
      <c r="W67" s="409"/>
      <c r="X67" s="409"/>
      <c r="Y67" s="409"/>
      <c r="Z67" s="409"/>
      <c r="AA67" s="409"/>
      <c r="AB67" s="409"/>
      <c r="AC67" s="410"/>
      <c r="AD67" s="541">
        <v>4</v>
      </c>
      <c r="AE67" s="542"/>
      <c r="AF67" s="412">
        <v>2</v>
      </c>
      <c r="AG67" s="407"/>
      <c r="AH67" s="406"/>
      <c r="AI67" s="407"/>
      <c r="AJ67" s="86"/>
      <c r="AK67" s="476">
        <f>SUM(AM67,AW67)</f>
        <v>144</v>
      </c>
      <c r="AL67" s="535"/>
      <c r="AM67" s="485">
        <f>SUM(AO67:AV67)</f>
        <v>64</v>
      </c>
      <c r="AN67" s="485"/>
      <c r="AO67" s="485">
        <v>64</v>
      </c>
      <c r="AP67" s="485"/>
      <c r="AQ67" s="485">
        <v>0</v>
      </c>
      <c r="AR67" s="485"/>
      <c r="AS67" s="485">
        <v>0</v>
      </c>
      <c r="AT67" s="485"/>
      <c r="AU67" s="485">
        <v>0</v>
      </c>
      <c r="AV67" s="485"/>
      <c r="AW67" s="362">
        <v>80</v>
      </c>
      <c r="AX67" s="363"/>
      <c r="AY67" s="206"/>
      <c r="AZ67" s="205" t="s">
        <v>317</v>
      </c>
      <c r="BA67" s="205"/>
      <c r="BB67" s="205"/>
      <c r="BC67" s="205"/>
      <c r="BD67" s="205"/>
      <c r="BE67" s="205"/>
      <c r="BF67" s="205"/>
      <c r="BG67" s="205"/>
      <c r="BH67" s="205"/>
      <c r="BI67" s="205"/>
      <c r="BJ67" s="207"/>
    </row>
    <row r="68" spans="1:62" s="24" customFormat="1" ht="12.75">
      <c r="A68" s="249"/>
      <c r="B68" s="110">
        <v>13</v>
      </c>
      <c r="C68" s="411" t="s">
        <v>314</v>
      </c>
      <c r="D68" s="409"/>
      <c r="E68" s="409"/>
      <c r="F68" s="408" t="s">
        <v>322</v>
      </c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09"/>
      <c r="AC68" s="410"/>
      <c r="AD68" s="541">
        <v>4</v>
      </c>
      <c r="AE68" s="542"/>
      <c r="AF68" s="412">
        <v>3</v>
      </c>
      <c r="AG68" s="407"/>
      <c r="AH68" s="406"/>
      <c r="AI68" s="407"/>
      <c r="AJ68" s="86"/>
      <c r="AK68" s="476">
        <f>SUM(AM68,AW68)</f>
        <v>144</v>
      </c>
      <c r="AL68" s="535"/>
      <c r="AM68" s="485">
        <f>SUM(AO68:AV68)</f>
        <v>72</v>
      </c>
      <c r="AN68" s="485"/>
      <c r="AO68" s="485">
        <v>72</v>
      </c>
      <c r="AP68" s="485"/>
      <c r="AQ68" s="485">
        <v>0</v>
      </c>
      <c r="AR68" s="485"/>
      <c r="AS68" s="485">
        <v>0</v>
      </c>
      <c r="AT68" s="485"/>
      <c r="AU68" s="485">
        <v>0</v>
      </c>
      <c r="AV68" s="485"/>
      <c r="AW68" s="362">
        <v>72</v>
      </c>
      <c r="AX68" s="363"/>
      <c r="AY68" s="206"/>
      <c r="AZ68" s="205"/>
      <c r="BA68" s="205" t="s">
        <v>317</v>
      </c>
      <c r="BB68" s="205"/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ht="12.75">
      <c r="A69" s="249"/>
      <c r="B69" s="110">
        <v>14</v>
      </c>
      <c r="C69" s="411" t="s">
        <v>314</v>
      </c>
      <c r="D69" s="409"/>
      <c r="E69" s="409"/>
      <c r="F69" s="408" t="s">
        <v>323</v>
      </c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409"/>
      <c r="V69" s="409"/>
      <c r="W69" s="409"/>
      <c r="X69" s="409"/>
      <c r="Y69" s="409"/>
      <c r="Z69" s="409"/>
      <c r="AA69" s="409"/>
      <c r="AB69" s="409"/>
      <c r="AC69" s="410"/>
      <c r="AD69" s="541">
        <v>4</v>
      </c>
      <c r="AE69" s="542"/>
      <c r="AF69" s="412">
        <v>3</v>
      </c>
      <c r="AG69" s="407"/>
      <c r="AH69" s="406"/>
      <c r="AI69" s="407"/>
      <c r="AJ69" s="86"/>
      <c r="AK69" s="476">
        <f>SUM(AM69,AW69)</f>
        <v>144</v>
      </c>
      <c r="AL69" s="535"/>
      <c r="AM69" s="485">
        <f>SUM(AO69:AV69)</f>
        <v>72</v>
      </c>
      <c r="AN69" s="485"/>
      <c r="AO69" s="485">
        <v>72</v>
      </c>
      <c r="AP69" s="485"/>
      <c r="AQ69" s="485">
        <v>0</v>
      </c>
      <c r="AR69" s="485"/>
      <c r="AS69" s="485">
        <v>0</v>
      </c>
      <c r="AT69" s="485"/>
      <c r="AU69" s="485">
        <v>0</v>
      </c>
      <c r="AV69" s="485"/>
      <c r="AW69" s="362">
        <v>72</v>
      </c>
      <c r="AX69" s="363"/>
      <c r="AY69" s="206"/>
      <c r="AZ69" s="205"/>
      <c r="BA69" s="205" t="s">
        <v>317</v>
      </c>
      <c r="BB69" s="205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ht="12.75">
      <c r="A70" s="249"/>
      <c r="B70" s="110">
        <v>15</v>
      </c>
      <c r="C70" s="411" t="s">
        <v>314</v>
      </c>
      <c r="D70" s="409"/>
      <c r="E70" s="409"/>
      <c r="F70" s="408" t="s">
        <v>324</v>
      </c>
      <c r="G70" s="409"/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409"/>
      <c r="Z70" s="409"/>
      <c r="AA70" s="409"/>
      <c r="AB70" s="409"/>
      <c r="AC70" s="410"/>
      <c r="AD70" s="541">
        <v>4</v>
      </c>
      <c r="AE70" s="542"/>
      <c r="AF70" s="412">
        <v>8</v>
      </c>
      <c r="AG70" s="407"/>
      <c r="AH70" s="406"/>
      <c r="AI70" s="407"/>
      <c r="AJ70" s="86"/>
      <c r="AK70" s="476">
        <f>SUM(AM70,AW70)</f>
        <v>144</v>
      </c>
      <c r="AL70" s="535"/>
      <c r="AM70" s="485">
        <f>SUM(AO70:AV70)</f>
        <v>64</v>
      </c>
      <c r="AN70" s="485"/>
      <c r="AO70" s="485">
        <v>64</v>
      </c>
      <c r="AP70" s="485"/>
      <c r="AQ70" s="485">
        <v>0</v>
      </c>
      <c r="AR70" s="485"/>
      <c r="AS70" s="485">
        <v>0</v>
      </c>
      <c r="AT70" s="485"/>
      <c r="AU70" s="485">
        <v>0</v>
      </c>
      <c r="AV70" s="485"/>
      <c r="AW70" s="362">
        <v>80</v>
      </c>
      <c r="AX70" s="363"/>
      <c r="AY70" s="206"/>
      <c r="AZ70" s="205"/>
      <c r="BA70" s="205"/>
      <c r="BB70" s="205"/>
      <c r="BC70" s="205"/>
      <c r="BD70" s="205"/>
      <c r="BE70" s="205"/>
      <c r="BF70" s="205" t="s">
        <v>317</v>
      </c>
      <c r="BG70" s="205"/>
      <c r="BH70" s="205"/>
      <c r="BI70" s="205"/>
      <c r="BJ70" s="207"/>
    </row>
    <row r="71" spans="1:62" s="24" customFormat="1" ht="12.75">
      <c r="A71" s="249"/>
      <c r="B71" s="110">
        <v>16</v>
      </c>
      <c r="C71" s="411" t="s">
        <v>314</v>
      </c>
      <c r="D71" s="409"/>
      <c r="E71" s="409"/>
      <c r="F71" s="408" t="s">
        <v>325</v>
      </c>
      <c r="G71" s="409"/>
      <c r="H71" s="409"/>
      <c r="I71" s="409"/>
      <c r="J71" s="409"/>
      <c r="K71" s="409"/>
      <c r="L71" s="409"/>
      <c r="M71" s="409"/>
      <c r="N71" s="409"/>
      <c r="O71" s="409"/>
      <c r="P71" s="409"/>
      <c r="Q71" s="409"/>
      <c r="R71" s="409"/>
      <c r="S71" s="409"/>
      <c r="T71" s="409"/>
      <c r="U71" s="409"/>
      <c r="V71" s="409"/>
      <c r="W71" s="409"/>
      <c r="X71" s="409"/>
      <c r="Y71" s="409"/>
      <c r="Z71" s="409"/>
      <c r="AA71" s="409"/>
      <c r="AB71" s="409"/>
      <c r="AC71" s="410"/>
      <c r="AD71" s="541">
        <v>4</v>
      </c>
      <c r="AE71" s="542"/>
      <c r="AF71" s="412">
        <v>8</v>
      </c>
      <c r="AG71" s="407"/>
      <c r="AH71" s="406"/>
      <c r="AI71" s="407"/>
      <c r="AJ71" s="86"/>
      <c r="AK71" s="476">
        <f>SUM(AM71,AW71)</f>
        <v>144</v>
      </c>
      <c r="AL71" s="535"/>
      <c r="AM71" s="485">
        <f>SUM(AO71:AV71)</f>
        <v>64</v>
      </c>
      <c r="AN71" s="485"/>
      <c r="AO71" s="485">
        <v>64</v>
      </c>
      <c r="AP71" s="485"/>
      <c r="AQ71" s="485">
        <v>0</v>
      </c>
      <c r="AR71" s="485"/>
      <c r="AS71" s="485">
        <v>0</v>
      </c>
      <c r="AT71" s="485"/>
      <c r="AU71" s="485">
        <v>0</v>
      </c>
      <c r="AV71" s="485"/>
      <c r="AW71" s="362">
        <v>80</v>
      </c>
      <c r="AX71" s="363"/>
      <c r="AY71" s="206"/>
      <c r="AZ71" s="205"/>
      <c r="BA71" s="205"/>
      <c r="BB71" s="205"/>
      <c r="BC71" s="205"/>
      <c r="BD71" s="205"/>
      <c r="BE71" s="205"/>
      <c r="BF71" s="205" t="s">
        <v>317</v>
      </c>
      <c r="BG71" s="205"/>
      <c r="BH71" s="205"/>
      <c r="BI71" s="205"/>
      <c r="BJ71" s="207"/>
    </row>
    <row r="72" spans="1:62" s="24" customFormat="1" ht="12.75">
      <c r="A72" s="249"/>
      <c r="B72" s="110">
        <v>17</v>
      </c>
      <c r="C72" s="411" t="s">
        <v>314</v>
      </c>
      <c r="D72" s="409"/>
      <c r="E72" s="409"/>
      <c r="F72" s="408" t="s">
        <v>326</v>
      </c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10"/>
      <c r="AD72" s="541">
        <v>10</v>
      </c>
      <c r="AE72" s="542"/>
      <c r="AF72" s="412">
        <v>4</v>
      </c>
      <c r="AG72" s="407"/>
      <c r="AH72" s="406">
        <v>4</v>
      </c>
      <c r="AI72" s="407"/>
      <c r="AJ72" s="86"/>
      <c r="AK72" s="476">
        <f>SUM(AM72,AW72)</f>
        <v>360</v>
      </c>
      <c r="AL72" s="535"/>
      <c r="AM72" s="485">
        <f>SUM(AO72:AV72)</f>
        <v>128</v>
      </c>
      <c r="AN72" s="485"/>
      <c r="AO72" s="485">
        <v>96</v>
      </c>
      <c r="AP72" s="485"/>
      <c r="AQ72" s="485">
        <v>0</v>
      </c>
      <c r="AR72" s="485"/>
      <c r="AS72" s="485">
        <v>0</v>
      </c>
      <c r="AT72" s="485"/>
      <c r="AU72" s="485">
        <v>32</v>
      </c>
      <c r="AV72" s="485"/>
      <c r="AW72" s="362">
        <v>232</v>
      </c>
      <c r="AX72" s="363"/>
      <c r="AY72" s="206"/>
      <c r="AZ72" s="205"/>
      <c r="BA72" s="205"/>
      <c r="BB72" s="205" t="s">
        <v>327</v>
      </c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ht="12.75">
      <c r="A73" s="249"/>
      <c r="B73" s="110">
        <v>18</v>
      </c>
      <c r="C73" s="411" t="s">
        <v>314</v>
      </c>
      <c r="D73" s="409"/>
      <c r="E73" s="409"/>
      <c r="F73" s="408" t="s">
        <v>328</v>
      </c>
      <c r="G73" s="409"/>
      <c r="H73" s="409"/>
      <c r="I73" s="409"/>
      <c r="J73" s="409"/>
      <c r="K73" s="409"/>
      <c r="L73" s="409"/>
      <c r="M73" s="409"/>
      <c r="N73" s="409"/>
      <c r="O73" s="409"/>
      <c r="P73" s="409"/>
      <c r="Q73" s="409"/>
      <c r="R73" s="409"/>
      <c r="S73" s="409"/>
      <c r="T73" s="409"/>
      <c r="U73" s="409"/>
      <c r="V73" s="409"/>
      <c r="W73" s="409"/>
      <c r="X73" s="409"/>
      <c r="Y73" s="409"/>
      <c r="Z73" s="409"/>
      <c r="AA73" s="409"/>
      <c r="AB73" s="409"/>
      <c r="AC73" s="410"/>
      <c r="AD73" s="541">
        <v>12</v>
      </c>
      <c r="AE73" s="542"/>
      <c r="AF73" s="412">
        <v>5</v>
      </c>
      <c r="AG73" s="407"/>
      <c r="AH73" s="406">
        <v>5</v>
      </c>
      <c r="AI73" s="407"/>
      <c r="AJ73" s="86"/>
      <c r="AK73" s="476">
        <f>SUM(AM73,AW73)</f>
        <v>432</v>
      </c>
      <c r="AL73" s="535"/>
      <c r="AM73" s="485">
        <f>SUM(AO73:AV73)</f>
        <v>180</v>
      </c>
      <c r="AN73" s="485"/>
      <c r="AO73" s="485">
        <v>144</v>
      </c>
      <c r="AP73" s="485"/>
      <c r="AQ73" s="485">
        <v>0</v>
      </c>
      <c r="AR73" s="485"/>
      <c r="AS73" s="485">
        <v>0</v>
      </c>
      <c r="AT73" s="485"/>
      <c r="AU73" s="485">
        <v>36</v>
      </c>
      <c r="AV73" s="485"/>
      <c r="AW73" s="362">
        <v>252</v>
      </c>
      <c r="AX73" s="363"/>
      <c r="AY73" s="206"/>
      <c r="AZ73" s="205"/>
      <c r="BA73" s="205"/>
      <c r="BB73" s="205"/>
      <c r="BC73" s="205" t="s">
        <v>329</v>
      </c>
      <c r="BD73" s="205"/>
      <c r="BE73" s="205"/>
      <c r="BF73" s="205"/>
      <c r="BG73" s="205"/>
      <c r="BH73" s="205"/>
      <c r="BI73" s="205"/>
      <c r="BJ73" s="207"/>
    </row>
    <row r="74" spans="1:62" s="24" customFormat="1" ht="12.75">
      <c r="A74" s="249"/>
      <c r="B74" s="110">
        <v>19</v>
      </c>
      <c r="C74" s="411" t="s">
        <v>314</v>
      </c>
      <c r="D74" s="409"/>
      <c r="E74" s="409"/>
      <c r="F74" s="408" t="s">
        <v>330</v>
      </c>
      <c r="G74" s="409"/>
      <c r="H74" s="409"/>
      <c r="I74" s="409"/>
      <c r="J74" s="409"/>
      <c r="K74" s="409"/>
      <c r="L74" s="409"/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09"/>
      <c r="Y74" s="409"/>
      <c r="Z74" s="409"/>
      <c r="AA74" s="409"/>
      <c r="AB74" s="409"/>
      <c r="AC74" s="410"/>
      <c r="AD74" s="541">
        <v>6</v>
      </c>
      <c r="AE74" s="542"/>
      <c r="AF74" s="412">
        <v>6</v>
      </c>
      <c r="AG74" s="407"/>
      <c r="AH74" s="406"/>
      <c r="AI74" s="407"/>
      <c r="AJ74" s="86"/>
      <c r="AK74" s="476">
        <f>SUM(AM74,AW74)</f>
        <v>216</v>
      </c>
      <c r="AL74" s="535"/>
      <c r="AM74" s="485">
        <f>SUM(AO74:AV74)</f>
        <v>96</v>
      </c>
      <c r="AN74" s="485"/>
      <c r="AO74" s="485">
        <v>96</v>
      </c>
      <c r="AP74" s="485"/>
      <c r="AQ74" s="485">
        <v>0</v>
      </c>
      <c r="AR74" s="485"/>
      <c r="AS74" s="485">
        <v>0</v>
      </c>
      <c r="AT74" s="485"/>
      <c r="AU74" s="485">
        <v>0</v>
      </c>
      <c r="AV74" s="485"/>
      <c r="AW74" s="362">
        <v>120</v>
      </c>
      <c r="AX74" s="363"/>
      <c r="AY74" s="206"/>
      <c r="AZ74" s="205"/>
      <c r="BA74" s="205"/>
      <c r="BB74" s="205"/>
      <c r="BC74" s="205"/>
      <c r="BD74" s="205" t="s">
        <v>331</v>
      </c>
      <c r="BE74" s="205"/>
      <c r="BF74" s="205"/>
      <c r="BG74" s="205"/>
      <c r="BH74" s="205"/>
      <c r="BI74" s="205"/>
      <c r="BJ74" s="207"/>
    </row>
    <row r="75" spans="1:62" s="24" customFormat="1" ht="12.75">
      <c r="A75" s="249"/>
      <c r="B75" s="110">
        <v>20</v>
      </c>
      <c r="C75" s="411" t="s">
        <v>314</v>
      </c>
      <c r="D75" s="409"/>
      <c r="E75" s="409"/>
      <c r="F75" s="408" t="s">
        <v>332</v>
      </c>
      <c r="G75" s="409"/>
      <c r="H75" s="409"/>
      <c r="I75" s="409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  <c r="AA75" s="409"/>
      <c r="AB75" s="409"/>
      <c r="AC75" s="410"/>
      <c r="AD75" s="541">
        <v>6</v>
      </c>
      <c r="AE75" s="542"/>
      <c r="AF75" s="412">
        <v>7</v>
      </c>
      <c r="AG75" s="407"/>
      <c r="AH75" s="406"/>
      <c r="AI75" s="407"/>
      <c r="AJ75" s="86"/>
      <c r="AK75" s="476">
        <f>SUM(AM75,AW75)</f>
        <v>216</v>
      </c>
      <c r="AL75" s="535"/>
      <c r="AM75" s="485">
        <f>SUM(AO75:AV75)</f>
        <v>108</v>
      </c>
      <c r="AN75" s="485"/>
      <c r="AO75" s="485">
        <v>108</v>
      </c>
      <c r="AP75" s="485"/>
      <c r="AQ75" s="485">
        <v>0</v>
      </c>
      <c r="AR75" s="485"/>
      <c r="AS75" s="485">
        <v>0</v>
      </c>
      <c r="AT75" s="485"/>
      <c r="AU75" s="485">
        <v>0</v>
      </c>
      <c r="AV75" s="485"/>
      <c r="AW75" s="362">
        <v>108</v>
      </c>
      <c r="AX75" s="363"/>
      <c r="AY75" s="206"/>
      <c r="AZ75" s="205"/>
      <c r="BA75" s="205"/>
      <c r="BB75" s="205"/>
      <c r="BC75" s="205"/>
      <c r="BD75" s="205"/>
      <c r="BE75" s="205" t="s">
        <v>331</v>
      </c>
      <c r="BF75" s="205"/>
      <c r="BG75" s="205"/>
      <c r="BH75" s="205"/>
      <c r="BI75" s="205"/>
      <c r="BJ75" s="207"/>
    </row>
    <row r="76" spans="1:62" s="24" customFormat="1" ht="12.75">
      <c r="A76" s="249"/>
      <c r="B76" s="110">
        <v>21</v>
      </c>
      <c r="C76" s="411" t="s">
        <v>314</v>
      </c>
      <c r="D76" s="409"/>
      <c r="E76" s="409"/>
      <c r="F76" s="408" t="s">
        <v>333</v>
      </c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9"/>
      <c r="Z76" s="409"/>
      <c r="AA76" s="409"/>
      <c r="AB76" s="409"/>
      <c r="AC76" s="410"/>
      <c r="AD76" s="541">
        <v>8</v>
      </c>
      <c r="AE76" s="542"/>
      <c r="AF76" s="412">
        <v>4</v>
      </c>
      <c r="AG76" s="407"/>
      <c r="AH76" s="406">
        <v>4</v>
      </c>
      <c r="AI76" s="407"/>
      <c r="AJ76" s="86"/>
      <c r="AK76" s="476">
        <f>SUM(AM76,AW76)</f>
        <v>288</v>
      </c>
      <c r="AL76" s="535"/>
      <c r="AM76" s="485">
        <f>SUM(AO76:AV76)</f>
        <v>96</v>
      </c>
      <c r="AN76" s="485"/>
      <c r="AO76" s="485">
        <v>64</v>
      </c>
      <c r="AP76" s="485"/>
      <c r="AQ76" s="485">
        <v>0</v>
      </c>
      <c r="AR76" s="485"/>
      <c r="AS76" s="485">
        <v>0</v>
      </c>
      <c r="AT76" s="485"/>
      <c r="AU76" s="485">
        <v>32</v>
      </c>
      <c r="AV76" s="485"/>
      <c r="AW76" s="362">
        <v>192</v>
      </c>
      <c r="AX76" s="363"/>
      <c r="AY76" s="206"/>
      <c r="AZ76" s="205"/>
      <c r="BA76" s="205"/>
      <c r="BB76" s="205" t="s">
        <v>331</v>
      </c>
      <c r="BC76" s="205"/>
      <c r="BD76" s="205"/>
      <c r="BE76" s="205"/>
      <c r="BF76" s="205"/>
      <c r="BG76" s="205"/>
      <c r="BH76" s="205"/>
      <c r="BI76" s="205"/>
      <c r="BJ76" s="207"/>
    </row>
    <row r="77" spans="1:62" s="24" customFormat="1" ht="12.75">
      <c r="A77" s="249"/>
      <c r="B77" s="110">
        <v>22</v>
      </c>
      <c r="C77" s="411" t="s">
        <v>314</v>
      </c>
      <c r="D77" s="409"/>
      <c r="E77" s="409"/>
      <c r="F77" s="408" t="s">
        <v>334</v>
      </c>
      <c r="G77" s="409"/>
      <c r="H77" s="409"/>
      <c r="I77" s="409"/>
      <c r="J77" s="409"/>
      <c r="K77" s="409"/>
      <c r="L77" s="409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  <c r="AC77" s="410"/>
      <c r="AD77" s="541">
        <v>6</v>
      </c>
      <c r="AE77" s="542"/>
      <c r="AF77" s="412">
        <v>5</v>
      </c>
      <c r="AG77" s="407"/>
      <c r="AH77" s="406"/>
      <c r="AI77" s="407"/>
      <c r="AJ77" s="86"/>
      <c r="AK77" s="476">
        <f>SUM(AM77,AW77)</f>
        <v>216</v>
      </c>
      <c r="AL77" s="535"/>
      <c r="AM77" s="485">
        <f>SUM(AO77:AV77)</f>
        <v>108</v>
      </c>
      <c r="AN77" s="485"/>
      <c r="AO77" s="485">
        <v>108</v>
      </c>
      <c r="AP77" s="485"/>
      <c r="AQ77" s="485">
        <v>0</v>
      </c>
      <c r="AR77" s="485"/>
      <c r="AS77" s="485">
        <v>0</v>
      </c>
      <c r="AT77" s="485"/>
      <c r="AU77" s="485">
        <v>0</v>
      </c>
      <c r="AV77" s="485"/>
      <c r="AW77" s="362">
        <v>108</v>
      </c>
      <c r="AX77" s="363"/>
      <c r="AY77" s="206"/>
      <c r="AZ77" s="205"/>
      <c r="BA77" s="205"/>
      <c r="BB77" s="205"/>
      <c r="BC77" s="205" t="s">
        <v>331</v>
      </c>
      <c r="BD77" s="205"/>
      <c r="BE77" s="205"/>
      <c r="BF77" s="205"/>
      <c r="BG77" s="205"/>
      <c r="BH77" s="205"/>
      <c r="BI77" s="205"/>
      <c r="BJ77" s="207"/>
    </row>
    <row r="78" spans="1:62" s="24" customFormat="1" ht="12.75">
      <c r="A78" s="249"/>
      <c r="B78" s="110">
        <v>23</v>
      </c>
      <c r="C78" s="411" t="s">
        <v>314</v>
      </c>
      <c r="D78" s="409"/>
      <c r="E78" s="409"/>
      <c r="F78" s="408" t="s">
        <v>335</v>
      </c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409"/>
      <c r="AC78" s="410"/>
      <c r="AD78" s="541">
        <v>8</v>
      </c>
      <c r="AE78" s="542"/>
      <c r="AF78" s="412">
        <v>6</v>
      </c>
      <c r="AG78" s="407"/>
      <c r="AH78" s="406"/>
      <c r="AI78" s="407"/>
      <c r="AJ78" s="86"/>
      <c r="AK78" s="476">
        <f>SUM(AM78,AW78)</f>
        <v>288</v>
      </c>
      <c r="AL78" s="535"/>
      <c r="AM78" s="485">
        <f>SUM(AO78:AV78)</f>
        <v>128</v>
      </c>
      <c r="AN78" s="485"/>
      <c r="AO78" s="485">
        <v>128</v>
      </c>
      <c r="AP78" s="485"/>
      <c r="AQ78" s="485">
        <v>0</v>
      </c>
      <c r="AR78" s="485"/>
      <c r="AS78" s="485">
        <v>0</v>
      </c>
      <c r="AT78" s="485"/>
      <c r="AU78" s="485">
        <v>0</v>
      </c>
      <c r="AV78" s="485"/>
      <c r="AW78" s="362">
        <v>160</v>
      </c>
      <c r="AX78" s="363"/>
      <c r="AY78" s="206"/>
      <c r="AZ78" s="205"/>
      <c r="BA78" s="205"/>
      <c r="BB78" s="205"/>
      <c r="BC78" s="205"/>
      <c r="BD78" s="205" t="s">
        <v>327</v>
      </c>
      <c r="BE78" s="205"/>
      <c r="BF78" s="205"/>
      <c r="BG78" s="205"/>
      <c r="BH78" s="205"/>
      <c r="BI78" s="205"/>
      <c r="BJ78" s="207"/>
    </row>
    <row r="79" spans="1:62" s="24" customFormat="1" ht="12.75">
      <c r="A79" s="249"/>
      <c r="B79" s="110">
        <v>24</v>
      </c>
      <c r="C79" s="411" t="s">
        <v>314</v>
      </c>
      <c r="D79" s="409"/>
      <c r="E79" s="409"/>
      <c r="F79" s="408" t="s">
        <v>336</v>
      </c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  <c r="S79" s="409"/>
      <c r="T79" s="409"/>
      <c r="U79" s="409"/>
      <c r="V79" s="409"/>
      <c r="W79" s="409"/>
      <c r="X79" s="409"/>
      <c r="Y79" s="409"/>
      <c r="Z79" s="409"/>
      <c r="AA79" s="409"/>
      <c r="AB79" s="409"/>
      <c r="AC79" s="410"/>
      <c r="AD79" s="541">
        <v>10</v>
      </c>
      <c r="AE79" s="542"/>
      <c r="AF79" s="412">
        <v>7</v>
      </c>
      <c r="AG79" s="407"/>
      <c r="AH79" s="406">
        <v>7</v>
      </c>
      <c r="AI79" s="407"/>
      <c r="AJ79" s="86"/>
      <c r="AK79" s="476">
        <f>SUM(AM79,AW79)</f>
        <v>360</v>
      </c>
      <c r="AL79" s="535"/>
      <c r="AM79" s="485">
        <f>SUM(AO79:AV79)</f>
        <v>180</v>
      </c>
      <c r="AN79" s="485"/>
      <c r="AO79" s="485">
        <v>144</v>
      </c>
      <c r="AP79" s="485"/>
      <c r="AQ79" s="485">
        <v>0</v>
      </c>
      <c r="AR79" s="485"/>
      <c r="AS79" s="485">
        <v>0</v>
      </c>
      <c r="AT79" s="485"/>
      <c r="AU79" s="485">
        <v>36</v>
      </c>
      <c r="AV79" s="485"/>
      <c r="AW79" s="362">
        <v>180</v>
      </c>
      <c r="AX79" s="363"/>
      <c r="AY79" s="206"/>
      <c r="AZ79" s="205"/>
      <c r="BA79" s="205"/>
      <c r="BB79" s="205"/>
      <c r="BC79" s="205"/>
      <c r="BD79" s="205"/>
      <c r="BE79" s="205" t="s">
        <v>329</v>
      </c>
      <c r="BF79" s="205"/>
      <c r="BG79" s="205"/>
      <c r="BH79" s="205"/>
      <c r="BI79" s="205"/>
      <c r="BJ79" s="207"/>
    </row>
    <row r="80" spans="1:62" s="24" customFormat="1" ht="12.75">
      <c r="A80" s="249"/>
      <c r="B80" s="110">
        <v>25</v>
      </c>
      <c r="C80" s="411" t="s">
        <v>314</v>
      </c>
      <c r="D80" s="409"/>
      <c r="E80" s="409"/>
      <c r="F80" s="408" t="s">
        <v>337</v>
      </c>
      <c r="G80" s="409"/>
      <c r="H80" s="409"/>
      <c r="I80" s="409"/>
      <c r="J80" s="40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409"/>
      <c r="Z80" s="409"/>
      <c r="AA80" s="409"/>
      <c r="AB80" s="409"/>
      <c r="AC80" s="410"/>
      <c r="AD80" s="541">
        <v>2</v>
      </c>
      <c r="AE80" s="542"/>
      <c r="AF80" s="412"/>
      <c r="AG80" s="407"/>
      <c r="AH80" s="406">
        <v>3</v>
      </c>
      <c r="AI80" s="407"/>
      <c r="AJ80" s="86"/>
      <c r="AK80" s="476">
        <f>SUM(AM80,AW80)</f>
        <v>72</v>
      </c>
      <c r="AL80" s="535"/>
      <c r="AM80" s="485">
        <f>SUM(AO80:AV80)</f>
        <v>36</v>
      </c>
      <c r="AN80" s="485"/>
      <c r="AO80" s="485">
        <v>0</v>
      </c>
      <c r="AP80" s="485"/>
      <c r="AQ80" s="485">
        <v>0</v>
      </c>
      <c r="AR80" s="485"/>
      <c r="AS80" s="485">
        <v>0</v>
      </c>
      <c r="AT80" s="485"/>
      <c r="AU80" s="485">
        <v>36</v>
      </c>
      <c r="AV80" s="485"/>
      <c r="AW80" s="362">
        <v>36</v>
      </c>
      <c r="AX80" s="363"/>
      <c r="AY80" s="206"/>
      <c r="AZ80" s="205"/>
      <c r="BA80" s="205" t="s">
        <v>302</v>
      </c>
      <c r="BB80" s="205"/>
      <c r="BC80" s="205"/>
      <c r="BD80" s="205"/>
      <c r="BE80" s="205"/>
      <c r="BF80" s="205"/>
      <c r="BG80" s="205"/>
      <c r="BH80" s="205"/>
      <c r="BI80" s="205"/>
      <c r="BJ80" s="207"/>
    </row>
    <row r="81" spans="1:62" s="24" customFormat="1" ht="12.75">
      <c r="A81" s="249"/>
      <c r="B81" s="110">
        <v>26</v>
      </c>
      <c r="C81" s="411" t="s">
        <v>314</v>
      </c>
      <c r="D81" s="409"/>
      <c r="E81" s="409"/>
      <c r="F81" s="408" t="s">
        <v>338</v>
      </c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409"/>
      <c r="AB81" s="409"/>
      <c r="AC81" s="410"/>
      <c r="AD81" s="541">
        <v>2</v>
      </c>
      <c r="AE81" s="542"/>
      <c r="AF81" s="412"/>
      <c r="AG81" s="407"/>
      <c r="AH81" s="406">
        <v>7</v>
      </c>
      <c r="AI81" s="407"/>
      <c r="AJ81" s="86"/>
      <c r="AK81" s="476">
        <f>SUM(AM81,AW81)</f>
        <v>72</v>
      </c>
      <c r="AL81" s="535"/>
      <c r="AM81" s="485">
        <f>SUM(AO81:AV81)</f>
        <v>36</v>
      </c>
      <c r="AN81" s="485"/>
      <c r="AO81" s="485">
        <v>0</v>
      </c>
      <c r="AP81" s="485"/>
      <c r="AQ81" s="485">
        <v>0</v>
      </c>
      <c r="AR81" s="485"/>
      <c r="AS81" s="485">
        <v>0</v>
      </c>
      <c r="AT81" s="485"/>
      <c r="AU81" s="485">
        <v>36</v>
      </c>
      <c r="AV81" s="485"/>
      <c r="AW81" s="362">
        <v>36</v>
      </c>
      <c r="AX81" s="363"/>
      <c r="AY81" s="206"/>
      <c r="AZ81" s="205"/>
      <c r="BA81" s="205"/>
      <c r="BB81" s="205"/>
      <c r="BC81" s="205"/>
      <c r="BD81" s="205"/>
      <c r="BE81" s="205" t="s">
        <v>302</v>
      </c>
      <c r="BF81" s="205"/>
      <c r="BG81" s="205"/>
      <c r="BH81" s="205"/>
      <c r="BI81" s="205"/>
      <c r="BJ81" s="207"/>
    </row>
    <row r="82" spans="1:62" s="24" customFormat="1" ht="12.75">
      <c r="A82" s="249"/>
      <c r="B82" s="110">
        <v>27</v>
      </c>
      <c r="C82" s="411" t="s">
        <v>314</v>
      </c>
      <c r="D82" s="409"/>
      <c r="E82" s="409"/>
      <c r="F82" s="408" t="s">
        <v>339</v>
      </c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9"/>
      <c r="U82" s="409"/>
      <c r="V82" s="409"/>
      <c r="W82" s="409"/>
      <c r="X82" s="409"/>
      <c r="Y82" s="409"/>
      <c r="Z82" s="409"/>
      <c r="AA82" s="409"/>
      <c r="AB82" s="409"/>
      <c r="AC82" s="410"/>
      <c r="AD82" s="541">
        <v>2</v>
      </c>
      <c r="AE82" s="542"/>
      <c r="AF82" s="412"/>
      <c r="AG82" s="407"/>
      <c r="AH82" s="406">
        <v>6</v>
      </c>
      <c r="AI82" s="407"/>
      <c r="AJ82" s="86"/>
      <c r="AK82" s="476">
        <f>SUM(AM82,AW82)</f>
        <v>72</v>
      </c>
      <c r="AL82" s="535"/>
      <c r="AM82" s="485">
        <f>SUM(AO82:AV82)</f>
        <v>32</v>
      </c>
      <c r="AN82" s="485"/>
      <c r="AO82" s="485">
        <v>0</v>
      </c>
      <c r="AP82" s="485"/>
      <c r="AQ82" s="485">
        <v>0</v>
      </c>
      <c r="AR82" s="485"/>
      <c r="AS82" s="485">
        <v>0</v>
      </c>
      <c r="AT82" s="485"/>
      <c r="AU82" s="485">
        <v>32</v>
      </c>
      <c r="AV82" s="485"/>
      <c r="AW82" s="362">
        <v>40</v>
      </c>
      <c r="AX82" s="363"/>
      <c r="AY82" s="206"/>
      <c r="AZ82" s="205"/>
      <c r="BA82" s="205"/>
      <c r="BB82" s="205"/>
      <c r="BC82" s="205"/>
      <c r="BD82" s="205" t="s">
        <v>302</v>
      </c>
      <c r="BE82" s="205"/>
      <c r="BF82" s="205"/>
      <c r="BG82" s="205"/>
      <c r="BH82" s="205"/>
      <c r="BI82" s="205"/>
      <c r="BJ82" s="207"/>
    </row>
    <row r="83" spans="1:62" s="24" customFormat="1" ht="12.75">
      <c r="A83" s="249"/>
      <c r="B83" s="110">
        <v>28</v>
      </c>
      <c r="C83" s="411" t="s">
        <v>314</v>
      </c>
      <c r="D83" s="409"/>
      <c r="E83" s="409"/>
      <c r="F83" s="408" t="s">
        <v>340</v>
      </c>
      <c r="G83" s="409"/>
      <c r="H83" s="409"/>
      <c r="I83" s="409"/>
      <c r="J83" s="409"/>
      <c r="K83" s="409"/>
      <c r="L83" s="409"/>
      <c r="M83" s="409"/>
      <c r="N83" s="409"/>
      <c r="O83" s="409"/>
      <c r="P83" s="409"/>
      <c r="Q83" s="409"/>
      <c r="R83" s="409"/>
      <c r="S83" s="409"/>
      <c r="T83" s="409"/>
      <c r="U83" s="409"/>
      <c r="V83" s="409"/>
      <c r="W83" s="409"/>
      <c r="X83" s="409"/>
      <c r="Y83" s="409"/>
      <c r="Z83" s="409"/>
      <c r="AA83" s="409"/>
      <c r="AB83" s="409"/>
      <c r="AC83" s="410"/>
      <c r="AD83" s="541">
        <v>2</v>
      </c>
      <c r="AE83" s="542"/>
      <c r="AF83" s="412"/>
      <c r="AG83" s="407"/>
      <c r="AH83" s="406">
        <v>3</v>
      </c>
      <c r="AI83" s="407"/>
      <c r="AJ83" s="86"/>
      <c r="AK83" s="476">
        <f>SUM(AM83,AW83)</f>
        <v>72</v>
      </c>
      <c r="AL83" s="535"/>
      <c r="AM83" s="485">
        <f>SUM(AO83:AV83)</f>
        <v>36</v>
      </c>
      <c r="AN83" s="485"/>
      <c r="AO83" s="485">
        <v>0</v>
      </c>
      <c r="AP83" s="485"/>
      <c r="AQ83" s="485">
        <v>0</v>
      </c>
      <c r="AR83" s="485"/>
      <c r="AS83" s="485">
        <v>0</v>
      </c>
      <c r="AT83" s="485"/>
      <c r="AU83" s="485">
        <v>36</v>
      </c>
      <c r="AV83" s="485"/>
      <c r="AW83" s="362">
        <v>36</v>
      </c>
      <c r="AX83" s="363"/>
      <c r="AY83" s="206"/>
      <c r="AZ83" s="205"/>
      <c r="BA83" s="205" t="s">
        <v>302</v>
      </c>
      <c r="BB83" s="205"/>
      <c r="BC83" s="205"/>
      <c r="BD83" s="205"/>
      <c r="BE83" s="205"/>
      <c r="BF83" s="205"/>
      <c r="BG83" s="205"/>
      <c r="BH83" s="205"/>
      <c r="BI83" s="205"/>
      <c r="BJ83" s="207"/>
    </row>
    <row r="84" spans="2:62" s="27" customFormat="1" ht="12" customHeight="1">
      <c r="B84" s="102"/>
      <c r="C84" s="414" t="s">
        <v>341</v>
      </c>
      <c r="D84" s="409"/>
      <c r="E84" s="409"/>
      <c r="F84" s="413" t="s">
        <v>342</v>
      </c>
      <c r="G84" s="409"/>
      <c r="H84" s="409"/>
      <c r="I84" s="409"/>
      <c r="J84" s="409"/>
      <c r="K84" s="409"/>
      <c r="L84" s="409"/>
      <c r="M84" s="409"/>
      <c r="N84" s="409"/>
      <c r="O84" s="409"/>
      <c r="P84" s="409"/>
      <c r="Q84" s="409"/>
      <c r="R84" s="409"/>
      <c r="S84" s="409"/>
      <c r="T84" s="409"/>
      <c r="U84" s="409"/>
      <c r="V84" s="409"/>
      <c r="W84" s="409"/>
      <c r="X84" s="409"/>
      <c r="Y84" s="409"/>
      <c r="Z84" s="409"/>
      <c r="AA84" s="409"/>
      <c r="AB84" s="409"/>
      <c r="AC84" s="410"/>
      <c r="AD84" s="536">
        <v>60</v>
      </c>
      <c r="AE84" s="537"/>
      <c r="AF84" s="374"/>
      <c r="AG84" s="415"/>
      <c r="AH84" s="416"/>
      <c r="AI84" s="415"/>
      <c r="AJ84" s="103"/>
      <c r="AK84" s="480">
        <f>SUM(AM84,AW84)</f>
        <v>2160</v>
      </c>
      <c r="AL84" s="415"/>
      <c r="AM84" s="478">
        <f>SUM(AO84:AV84)</f>
        <v>776</v>
      </c>
      <c r="AN84" s="478"/>
      <c r="AO84" s="478">
        <v>440</v>
      </c>
      <c r="AP84" s="478"/>
      <c r="AQ84" s="478">
        <v>204</v>
      </c>
      <c r="AR84" s="478"/>
      <c r="AS84" s="478">
        <v>0</v>
      </c>
      <c r="AT84" s="478"/>
      <c r="AU84" s="478">
        <v>132</v>
      </c>
      <c r="AV84" s="478"/>
      <c r="AW84" s="374">
        <v>1384</v>
      </c>
      <c r="AX84" s="361"/>
      <c r="AY84" s="104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6"/>
    </row>
    <row r="85" spans="2:62" s="27" customFormat="1" ht="12" customHeight="1">
      <c r="B85" s="102"/>
      <c r="C85" s="414" t="s">
        <v>343</v>
      </c>
      <c r="D85" s="409"/>
      <c r="E85" s="409"/>
      <c r="F85" s="413" t="s">
        <v>300</v>
      </c>
      <c r="G85" s="409"/>
      <c r="H85" s="409"/>
      <c r="I85" s="409"/>
      <c r="J85" s="409"/>
      <c r="K85" s="409"/>
      <c r="L85" s="409"/>
      <c r="M85" s="409"/>
      <c r="N85" s="409"/>
      <c r="O85" s="409"/>
      <c r="P85" s="409"/>
      <c r="Q85" s="409"/>
      <c r="R85" s="409"/>
      <c r="S85" s="409"/>
      <c r="T85" s="409"/>
      <c r="U85" s="409"/>
      <c r="V85" s="409"/>
      <c r="W85" s="409"/>
      <c r="X85" s="409"/>
      <c r="Y85" s="409"/>
      <c r="Z85" s="409"/>
      <c r="AA85" s="409"/>
      <c r="AB85" s="409"/>
      <c r="AC85" s="410"/>
      <c r="AD85" s="536">
        <v>40</v>
      </c>
      <c r="AE85" s="537"/>
      <c r="AF85" s="374"/>
      <c r="AG85" s="415"/>
      <c r="AH85" s="416"/>
      <c r="AI85" s="415"/>
      <c r="AJ85" s="103"/>
      <c r="AK85" s="480">
        <f>SUM(AM85,AW85)</f>
        <v>1440</v>
      </c>
      <c r="AL85" s="415"/>
      <c r="AM85" s="478">
        <f>SUM(AO85:AV85)</f>
        <v>544</v>
      </c>
      <c r="AN85" s="478"/>
      <c r="AO85" s="478">
        <v>408</v>
      </c>
      <c r="AP85" s="478"/>
      <c r="AQ85" s="478">
        <v>136</v>
      </c>
      <c r="AR85" s="478"/>
      <c r="AS85" s="478">
        <v>0</v>
      </c>
      <c r="AT85" s="478"/>
      <c r="AU85" s="478">
        <v>0</v>
      </c>
      <c r="AV85" s="478"/>
      <c r="AW85" s="374">
        <v>896</v>
      </c>
      <c r="AX85" s="361"/>
      <c r="AY85" s="104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6"/>
    </row>
    <row r="86" spans="1:62" s="24" customFormat="1" ht="12.75">
      <c r="A86" s="249"/>
      <c r="B86" s="110">
        <v>29</v>
      </c>
      <c r="C86" s="411" t="s">
        <v>343</v>
      </c>
      <c r="D86" s="409"/>
      <c r="E86" s="409"/>
      <c r="F86" s="408" t="s">
        <v>344</v>
      </c>
      <c r="G86" s="409"/>
      <c r="H86" s="409"/>
      <c r="I86" s="409"/>
      <c r="J86" s="409"/>
      <c r="K86" s="409"/>
      <c r="L86" s="409"/>
      <c r="M86" s="409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  <c r="Z86" s="409"/>
      <c r="AA86" s="409"/>
      <c r="AB86" s="409"/>
      <c r="AC86" s="410"/>
      <c r="AD86" s="541">
        <v>4</v>
      </c>
      <c r="AE86" s="542"/>
      <c r="AF86" s="412"/>
      <c r="AG86" s="407"/>
      <c r="AH86" s="406">
        <v>2</v>
      </c>
      <c r="AI86" s="407"/>
      <c r="AJ86" s="86"/>
      <c r="AK86" s="476">
        <f>SUM(AM86,AW86)</f>
        <v>144</v>
      </c>
      <c r="AL86" s="535"/>
      <c r="AM86" s="485">
        <f>SUM(AO86:AV86)</f>
        <v>68</v>
      </c>
      <c r="AN86" s="485"/>
      <c r="AO86" s="485">
        <v>0</v>
      </c>
      <c r="AP86" s="485"/>
      <c r="AQ86" s="485">
        <v>68</v>
      </c>
      <c r="AR86" s="485"/>
      <c r="AS86" s="485">
        <v>0</v>
      </c>
      <c r="AT86" s="485"/>
      <c r="AU86" s="485">
        <v>0</v>
      </c>
      <c r="AV86" s="485"/>
      <c r="AW86" s="362">
        <v>76</v>
      </c>
      <c r="AX86" s="363"/>
      <c r="AY86" s="206" t="s">
        <v>302</v>
      </c>
      <c r="AZ86" s="205" t="s">
        <v>302</v>
      </c>
      <c r="BA86" s="205"/>
      <c r="BB86" s="205"/>
      <c r="BC86" s="205"/>
      <c r="BD86" s="205"/>
      <c r="BE86" s="205"/>
      <c r="BF86" s="205"/>
      <c r="BG86" s="205"/>
      <c r="BH86" s="205"/>
      <c r="BI86" s="205"/>
      <c r="BJ86" s="207"/>
    </row>
    <row r="87" spans="1:62" s="24" customFormat="1" ht="12.75">
      <c r="A87" s="249"/>
      <c r="B87" s="110">
        <v>30</v>
      </c>
      <c r="C87" s="411" t="s">
        <v>343</v>
      </c>
      <c r="D87" s="409"/>
      <c r="E87" s="409"/>
      <c r="F87" s="408" t="s">
        <v>345</v>
      </c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  <c r="R87" s="409"/>
      <c r="S87" s="409"/>
      <c r="T87" s="409"/>
      <c r="U87" s="409"/>
      <c r="V87" s="409"/>
      <c r="W87" s="409"/>
      <c r="X87" s="409"/>
      <c r="Y87" s="409"/>
      <c r="Z87" s="409"/>
      <c r="AA87" s="409"/>
      <c r="AB87" s="409"/>
      <c r="AC87" s="410"/>
      <c r="AD87" s="541">
        <v>3</v>
      </c>
      <c r="AE87" s="542"/>
      <c r="AF87" s="412">
        <v>5</v>
      </c>
      <c r="AG87" s="407"/>
      <c r="AH87" s="406"/>
      <c r="AI87" s="407"/>
      <c r="AJ87" s="86"/>
      <c r="AK87" s="476">
        <f>SUM(AM87,AW87)</f>
        <v>108</v>
      </c>
      <c r="AL87" s="535"/>
      <c r="AM87" s="485">
        <f>SUM(AO87:AV87)</f>
        <v>36</v>
      </c>
      <c r="AN87" s="485"/>
      <c r="AO87" s="485">
        <v>36</v>
      </c>
      <c r="AP87" s="485"/>
      <c r="AQ87" s="485">
        <v>0</v>
      </c>
      <c r="AR87" s="485"/>
      <c r="AS87" s="485">
        <v>0</v>
      </c>
      <c r="AT87" s="485"/>
      <c r="AU87" s="485">
        <v>0</v>
      </c>
      <c r="AV87" s="485"/>
      <c r="AW87" s="362">
        <v>72</v>
      </c>
      <c r="AX87" s="363"/>
      <c r="AY87" s="206"/>
      <c r="AZ87" s="205"/>
      <c r="BA87" s="205"/>
      <c r="BB87" s="205"/>
      <c r="BC87" s="205" t="s">
        <v>302</v>
      </c>
      <c r="BD87" s="205"/>
      <c r="BE87" s="205"/>
      <c r="BF87" s="205"/>
      <c r="BG87" s="205"/>
      <c r="BH87" s="205"/>
      <c r="BI87" s="205"/>
      <c r="BJ87" s="207"/>
    </row>
    <row r="88" spans="1:62" s="24" customFormat="1" ht="12.75">
      <c r="A88" s="249"/>
      <c r="B88" s="110">
        <v>31</v>
      </c>
      <c r="C88" s="411" t="s">
        <v>343</v>
      </c>
      <c r="D88" s="409"/>
      <c r="E88" s="409"/>
      <c r="F88" s="408" t="s">
        <v>346</v>
      </c>
      <c r="G88" s="409"/>
      <c r="H88" s="409"/>
      <c r="I88" s="409"/>
      <c r="J88" s="409"/>
      <c r="K88" s="409"/>
      <c r="L88" s="409"/>
      <c r="M88" s="409"/>
      <c r="N88" s="409"/>
      <c r="O88" s="409"/>
      <c r="P88" s="409"/>
      <c r="Q88" s="409"/>
      <c r="R88" s="409"/>
      <c r="S88" s="409"/>
      <c r="T88" s="409"/>
      <c r="U88" s="409"/>
      <c r="V88" s="409"/>
      <c r="W88" s="409"/>
      <c r="X88" s="409"/>
      <c r="Y88" s="409"/>
      <c r="Z88" s="409"/>
      <c r="AA88" s="409"/>
      <c r="AB88" s="409"/>
      <c r="AC88" s="410"/>
      <c r="AD88" s="541">
        <v>2</v>
      </c>
      <c r="AE88" s="542"/>
      <c r="AF88" s="412"/>
      <c r="AG88" s="407"/>
      <c r="AH88" s="406">
        <v>1</v>
      </c>
      <c r="AI88" s="407"/>
      <c r="AJ88" s="86"/>
      <c r="AK88" s="476">
        <f>SUM(AM88,AW88)</f>
        <v>72</v>
      </c>
      <c r="AL88" s="535"/>
      <c r="AM88" s="485">
        <f>SUM(AO88:AV88)</f>
        <v>36</v>
      </c>
      <c r="AN88" s="485"/>
      <c r="AO88" s="485">
        <v>36</v>
      </c>
      <c r="AP88" s="485"/>
      <c r="AQ88" s="485">
        <v>0</v>
      </c>
      <c r="AR88" s="485"/>
      <c r="AS88" s="485">
        <v>0</v>
      </c>
      <c r="AT88" s="485"/>
      <c r="AU88" s="485">
        <v>0</v>
      </c>
      <c r="AV88" s="485"/>
      <c r="AW88" s="362">
        <v>36</v>
      </c>
      <c r="AX88" s="363"/>
      <c r="AY88" s="206" t="s">
        <v>302</v>
      </c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7"/>
    </row>
    <row r="89" spans="1:62" s="24" customFormat="1" ht="12.75">
      <c r="A89" s="249"/>
      <c r="B89" s="110">
        <v>32</v>
      </c>
      <c r="C89" s="411" t="s">
        <v>343</v>
      </c>
      <c r="D89" s="409"/>
      <c r="E89" s="409"/>
      <c r="F89" s="408" t="s">
        <v>347</v>
      </c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09"/>
      <c r="AC89" s="410"/>
      <c r="AD89" s="541">
        <v>2</v>
      </c>
      <c r="AE89" s="542"/>
      <c r="AF89" s="412"/>
      <c r="AG89" s="407"/>
      <c r="AH89" s="406">
        <v>2</v>
      </c>
      <c r="AI89" s="407"/>
      <c r="AJ89" s="86"/>
      <c r="AK89" s="476">
        <f>SUM(AM89,AW89)</f>
        <v>72</v>
      </c>
      <c r="AL89" s="535"/>
      <c r="AM89" s="485">
        <f>SUM(AO89:AV89)</f>
        <v>32</v>
      </c>
      <c r="AN89" s="485"/>
      <c r="AO89" s="485">
        <v>32</v>
      </c>
      <c r="AP89" s="485"/>
      <c r="AQ89" s="485">
        <v>0</v>
      </c>
      <c r="AR89" s="485"/>
      <c r="AS89" s="485">
        <v>0</v>
      </c>
      <c r="AT89" s="485"/>
      <c r="AU89" s="485">
        <v>0</v>
      </c>
      <c r="AV89" s="485"/>
      <c r="AW89" s="362">
        <v>40</v>
      </c>
      <c r="AX89" s="363"/>
      <c r="AY89" s="206"/>
      <c r="AZ89" s="205" t="s">
        <v>302</v>
      </c>
      <c r="BA89" s="205"/>
      <c r="BB89" s="205"/>
      <c r="BC89" s="205"/>
      <c r="BD89" s="205"/>
      <c r="BE89" s="205"/>
      <c r="BF89" s="205"/>
      <c r="BG89" s="205"/>
      <c r="BH89" s="205"/>
      <c r="BI89" s="205"/>
      <c r="BJ89" s="207"/>
    </row>
    <row r="90" spans="1:62" s="24" customFormat="1" ht="12.75">
      <c r="A90" s="249"/>
      <c r="B90" s="110">
        <v>33</v>
      </c>
      <c r="C90" s="411" t="s">
        <v>343</v>
      </c>
      <c r="D90" s="409"/>
      <c r="E90" s="409"/>
      <c r="F90" s="408" t="s">
        <v>348</v>
      </c>
      <c r="G90" s="409"/>
      <c r="H90" s="409"/>
      <c r="I90" s="409"/>
      <c r="J90" s="409"/>
      <c r="K90" s="409"/>
      <c r="L90" s="409"/>
      <c r="M90" s="409"/>
      <c r="N90" s="409"/>
      <c r="O90" s="409"/>
      <c r="P90" s="409"/>
      <c r="Q90" s="409"/>
      <c r="R90" s="409"/>
      <c r="S90" s="409"/>
      <c r="T90" s="409"/>
      <c r="U90" s="409"/>
      <c r="V90" s="409"/>
      <c r="W90" s="409"/>
      <c r="X90" s="409"/>
      <c r="Y90" s="409"/>
      <c r="Z90" s="409"/>
      <c r="AA90" s="409"/>
      <c r="AB90" s="409"/>
      <c r="AC90" s="410"/>
      <c r="AD90" s="541">
        <v>2</v>
      </c>
      <c r="AE90" s="542"/>
      <c r="AF90" s="412"/>
      <c r="AG90" s="407"/>
      <c r="AH90" s="406">
        <v>3</v>
      </c>
      <c r="AI90" s="407"/>
      <c r="AJ90" s="86"/>
      <c r="AK90" s="476">
        <f>SUM(AM90,AW90)</f>
        <v>72</v>
      </c>
      <c r="AL90" s="535"/>
      <c r="AM90" s="485">
        <f>SUM(AO90:AV90)</f>
        <v>36</v>
      </c>
      <c r="AN90" s="485"/>
      <c r="AO90" s="485">
        <v>36</v>
      </c>
      <c r="AP90" s="485"/>
      <c r="AQ90" s="485">
        <v>0</v>
      </c>
      <c r="AR90" s="485"/>
      <c r="AS90" s="485">
        <v>0</v>
      </c>
      <c r="AT90" s="485"/>
      <c r="AU90" s="485">
        <v>0</v>
      </c>
      <c r="AV90" s="485"/>
      <c r="AW90" s="362">
        <v>36</v>
      </c>
      <c r="AX90" s="363"/>
      <c r="AY90" s="206"/>
      <c r="AZ90" s="205"/>
      <c r="BA90" s="205" t="s">
        <v>302</v>
      </c>
      <c r="BB90" s="205"/>
      <c r="BC90" s="205"/>
      <c r="BD90" s="205"/>
      <c r="BE90" s="205"/>
      <c r="BF90" s="205"/>
      <c r="BG90" s="205"/>
      <c r="BH90" s="205"/>
      <c r="BI90" s="205"/>
      <c r="BJ90" s="207"/>
    </row>
    <row r="91" spans="1:62" s="24" customFormat="1" ht="12.75">
      <c r="A91" s="249"/>
      <c r="B91" s="110">
        <v>34</v>
      </c>
      <c r="C91" s="411" t="s">
        <v>343</v>
      </c>
      <c r="D91" s="409"/>
      <c r="E91" s="409"/>
      <c r="F91" s="408" t="s">
        <v>349</v>
      </c>
      <c r="G91" s="409"/>
      <c r="H91" s="409"/>
      <c r="I91" s="409"/>
      <c r="J91" s="409"/>
      <c r="K91" s="409"/>
      <c r="L91" s="409"/>
      <c r="M91" s="409"/>
      <c r="N91" s="409"/>
      <c r="O91" s="409"/>
      <c r="P91" s="409"/>
      <c r="Q91" s="409"/>
      <c r="R91" s="409"/>
      <c r="S91" s="409"/>
      <c r="T91" s="409"/>
      <c r="U91" s="409"/>
      <c r="V91" s="409"/>
      <c r="W91" s="409"/>
      <c r="X91" s="409"/>
      <c r="Y91" s="409"/>
      <c r="Z91" s="409"/>
      <c r="AA91" s="409"/>
      <c r="AB91" s="409"/>
      <c r="AC91" s="410"/>
      <c r="AD91" s="541">
        <v>2</v>
      </c>
      <c r="AE91" s="542"/>
      <c r="AF91" s="412"/>
      <c r="AG91" s="407"/>
      <c r="AH91" s="406">
        <v>7</v>
      </c>
      <c r="AI91" s="407"/>
      <c r="AJ91" s="86"/>
      <c r="AK91" s="476">
        <f>SUM(AM91,AW91)</f>
        <v>72</v>
      </c>
      <c r="AL91" s="535"/>
      <c r="AM91" s="485">
        <f>SUM(AO91:AV91)</f>
        <v>36</v>
      </c>
      <c r="AN91" s="485"/>
      <c r="AO91" s="485">
        <v>36</v>
      </c>
      <c r="AP91" s="485"/>
      <c r="AQ91" s="485">
        <v>0</v>
      </c>
      <c r="AR91" s="485"/>
      <c r="AS91" s="485">
        <v>0</v>
      </c>
      <c r="AT91" s="485"/>
      <c r="AU91" s="485">
        <v>0</v>
      </c>
      <c r="AV91" s="485"/>
      <c r="AW91" s="362">
        <v>36</v>
      </c>
      <c r="AX91" s="363"/>
      <c r="AY91" s="206"/>
      <c r="AZ91" s="205"/>
      <c r="BA91" s="205"/>
      <c r="BB91" s="205"/>
      <c r="BC91" s="205"/>
      <c r="BD91" s="205"/>
      <c r="BE91" s="205" t="s">
        <v>302</v>
      </c>
      <c r="BF91" s="205"/>
      <c r="BG91" s="205"/>
      <c r="BH91" s="205"/>
      <c r="BI91" s="205"/>
      <c r="BJ91" s="207"/>
    </row>
    <row r="92" spans="1:62" s="24" customFormat="1" ht="12.75">
      <c r="A92" s="249"/>
      <c r="B92" s="110">
        <v>35</v>
      </c>
      <c r="C92" s="411" t="s">
        <v>343</v>
      </c>
      <c r="D92" s="409"/>
      <c r="E92" s="409"/>
      <c r="F92" s="408" t="s">
        <v>350</v>
      </c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09"/>
      <c r="R92" s="409"/>
      <c r="S92" s="409"/>
      <c r="T92" s="409"/>
      <c r="U92" s="409"/>
      <c r="V92" s="409"/>
      <c r="W92" s="409"/>
      <c r="X92" s="409"/>
      <c r="Y92" s="409"/>
      <c r="Z92" s="409"/>
      <c r="AA92" s="409"/>
      <c r="AB92" s="409"/>
      <c r="AC92" s="410"/>
      <c r="AD92" s="541">
        <v>4</v>
      </c>
      <c r="AE92" s="542"/>
      <c r="AF92" s="412">
        <v>9</v>
      </c>
      <c r="AG92" s="407"/>
      <c r="AH92" s="406"/>
      <c r="AI92" s="407"/>
      <c r="AJ92" s="86"/>
      <c r="AK92" s="476">
        <f>SUM(AM92,AW92)</f>
        <v>144</v>
      </c>
      <c r="AL92" s="535"/>
      <c r="AM92" s="485">
        <f>SUM(AO92:AV92)</f>
        <v>72</v>
      </c>
      <c r="AN92" s="485"/>
      <c r="AO92" s="485">
        <v>72</v>
      </c>
      <c r="AP92" s="485"/>
      <c r="AQ92" s="485">
        <v>0</v>
      </c>
      <c r="AR92" s="485"/>
      <c r="AS92" s="485">
        <v>0</v>
      </c>
      <c r="AT92" s="485"/>
      <c r="AU92" s="485">
        <v>0</v>
      </c>
      <c r="AV92" s="485"/>
      <c r="AW92" s="362">
        <v>72</v>
      </c>
      <c r="AX92" s="363"/>
      <c r="AY92" s="206"/>
      <c r="AZ92" s="205"/>
      <c r="BA92" s="205"/>
      <c r="BB92" s="205"/>
      <c r="BC92" s="205"/>
      <c r="BD92" s="205"/>
      <c r="BE92" s="205"/>
      <c r="BF92" s="205"/>
      <c r="BG92" s="205" t="s">
        <v>317</v>
      </c>
      <c r="BH92" s="205"/>
      <c r="BI92" s="205"/>
      <c r="BJ92" s="207"/>
    </row>
    <row r="93" spans="1:62" s="24" customFormat="1" ht="12.75">
      <c r="A93" s="249"/>
      <c r="B93" s="110">
        <v>36</v>
      </c>
      <c r="C93" s="411" t="s">
        <v>343</v>
      </c>
      <c r="D93" s="409"/>
      <c r="E93" s="409"/>
      <c r="F93" s="408" t="s">
        <v>351</v>
      </c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/>
      <c r="U93" s="409"/>
      <c r="V93" s="409"/>
      <c r="W93" s="409"/>
      <c r="X93" s="409"/>
      <c r="Y93" s="409"/>
      <c r="Z93" s="409"/>
      <c r="AA93" s="409"/>
      <c r="AB93" s="409"/>
      <c r="AC93" s="410"/>
      <c r="AD93" s="541">
        <v>2</v>
      </c>
      <c r="AE93" s="542"/>
      <c r="AF93" s="412"/>
      <c r="AG93" s="407"/>
      <c r="AH93" s="406">
        <v>8</v>
      </c>
      <c r="AI93" s="407"/>
      <c r="AJ93" s="86"/>
      <c r="AK93" s="476">
        <f>SUM(AM93,AW93)</f>
        <v>72</v>
      </c>
      <c r="AL93" s="535"/>
      <c r="AM93" s="485">
        <f>SUM(AO93:AV93)</f>
        <v>32</v>
      </c>
      <c r="AN93" s="485"/>
      <c r="AO93" s="485">
        <v>32</v>
      </c>
      <c r="AP93" s="485"/>
      <c r="AQ93" s="485">
        <v>0</v>
      </c>
      <c r="AR93" s="485"/>
      <c r="AS93" s="485">
        <v>0</v>
      </c>
      <c r="AT93" s="485"/>
      <c r="AU93" s="485">
        <v>0</v>
      </c>
      <c r="AV93" s="485"/>
      <c r="AW93" s="362">
        <v>40</v>
      </c>
      <c r="AX93" s="363"/>
      <c r="AY93" s="206"/>
      <c r="AZ93" s="205"/>
      <c r="BA93" s="205"/>
      <c r="BB93" s="205"/>
      <c r="BC93" s="205"/>
      <c r="BD93" s="205"/>
      <c r="BE93" s="205"/>
      <c r="BF93" s="205" t="s">
        <v>302</v>
      </c>
      <c r="BG93" s="205"/>
      <c r="BH93" s="205"/>
      <c r="BI93" s="205"/>
      <c r="BJ93" s="207"/>
    </row>
    <row r="94" spans="1:62" s="24" customFormat="1" ht="12.75">
      <c r="A94" s="249"/>
      <c r="B94" s="110">
        <v>37</v>
      </c>
      <c r="C94" s="411" t="s">
        <v>343</v>
      </c>
      <c r="D94" s="409"/>
      <c r="E94" s="409"/>
      <c r="F94" s="408" t="s">
        <v>352</v>
      </c>
      <c r="G94" s="409"/>
      <c r="H94" s="409"/>
      <c r="I94" s="409"/>
      <c r="J94" s="409"/>
      <c r="K94" s="409"/>
      <c r="L94" s="409"/>
      <c r="M94" s="409"/>
      <c r="N94" s="409"/>
      <c r="O94" s="409"/>
      <c r="P94" s="409"/>
      <c r="Q94" s="409"/>
      <c r="R94" s="409"/>
      <c r="S94" s="409"/>
      <c r="T94" s="409"/>
      <c r="U94" s="409"/>
      <c r="V94" s="409"/>
      <c r="W94" s="409"/>
      <c r="X94" s="409"/>
      <c r="Y94" s="409"/>
      <c r="Z94" s="409"/>
      <c r="AA94" s="409"/>
      <c r="AB94" s="409"/>
      <c r="AC94" s="410"/>
      <c r="AD94" s="541">
        <v>3</v>
      </c>
      <c r="AE94" s="542"/>
      <c r="AF94" s="412">
        <v>8</v>
      </c>
      <c r="AG94" s="407"/>
      <c r="AH94" s="406"/>
      <c r="AI94" s="407"/>
      <c r="AJ94" s="86"/>
      <c r="AK94" s="476">
        <f>SUM(AM94,AW94)</f>
        <v>108</v>
      </c>
      <c r="AL94" s="535"/>
      <c r="AM94" s="485">
        <f>SUM(AO94:AV94)</f>
        <v>32</v>
      </c>
      <c r="AN94" s="485"/>
      <c r="AO94" s="485">
        <v>32</v>
      </c>
      <c r="AP94" s="485"/>
      <c r="AQ94" s="485">
        <v>0</v>
      </c>
      <c r="AR94" s="485"/>
      <c r="AS94" s="485">
        <v>0</v>
      </c>
      <c r="AT94" s="485"/>
      <c r="AU94" s="485">
        <v>0</v>
      </c>
      <c r="AV94" s="485"/>
      <c r="AW94" s="362">
        <v>76</v>
      </c>
      <c r="AX94" s="363"/>
      <c r="AY94" s="206"/>
      <c r="AZ94" s="205"/>
      <c r="BA94" s="205"/>
      <c r="BB94" s="205"/>
      <c r="BC94" s="205"/>
      <c r="BD94" s="205"/>
      <c r="BE94" s="205"/>
      <c r="BF94" s="205" t="s">
        <v>302</v>
      </c>
      <c r="BG94" s="205"/>
      <c r="BH94" s="205"/>
      <c r="BI94" s="205"/>
      <c r="BJ94" s="207"/>
    </row>
    <row r="95" spans="1:62" s="24" customFormat="1" ht="12.75">
      <c r="A95" s="249"/>
      <c r="B95" s="110">
        <v>38</v>
      </c>
      <c r="C95" s="411" t="s">
        <v>343</v>
      </c>
      <c r="D95" s="409"/>
      <c r="E95" s="409"/>
      <c r="F95" s="408" t="s">
        <v>353</v>
      </c>
      <c r="G95" s="409"/>
      <c r="H95" s="409"/>
      <c r="I95" s="409"/>
      <c r="J95" s="409"/>
      <c r="K95" s="409"/>
      <c r="L95" s="409"/>
      <c r="M95" s="409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9"/>
      <c r="Z95" s="409"/>
      <c r="AA95" s="409"/>
      <c r="AB95" s="409"/>
      <c r="AC95" s="410"/>
      <c r="AD95" s="541">
        <v>8</v>
      </c>
      <c r="AE95" s="542"/>
      <c r="AF95" s="412"/>
      <c r="AG95" s="407"/>
      <c r="AH95" s="406" t="s">
        <v>354</v>
      </c>
      <c r="AI95" s="407"/>
      <c r="AJ95" s="86"/>
      <c r="AK95" s="476">
        <f>SUM(AM95,AW95)</f>
        <v>288</v>
      </c>
      <c r="AL95" s="535"/>
      <c r="AM95" s="485">
        <f>SUM(AO95:AV95)</f>
        <v>96</v>
      </c>
      <c r="AN95" s="485"/>
      <c r="AO95" s="485">
        <v>96</v>
      </c>
      <c r="AP95" s="485"/>
      <c r="AQ95" s="485">
        <v>0</v>
      </c>
      <c r="AR95" s="485"/>
      <c r="AS95" s="485">
        <v>0</v>
      </c>
      <c r="AT95" s="485"/>
      <c r="AU95" s="485">
        <v>0</v>
      </c>
      <c r="AV95" s="485"/>
      <c r="AW95" s="362">
        <v>192</v>
      </c>
      <c r="AX95" s="363"/>
      <c r="AY95" s="206"/>
      <c r="AZ95" s="205"/>
      <c r="BA95" s="205"/>
      <c r="BB95" s="205"/>
      <c r="BC95" s="205"/>
      <c r="BD95" s="205"/>
      <c r="BE95" s="205"/>
      <c r="BF95" s="205"/>
      <c r="BG95" s="205" t="s">
        <v>302</v>
      </c>
      <c r="BH95" s="205" t="s">
        <v>331</v>
      </c>
      <c r="BI95" s="205"/>
      <c r="BJ95" s="207"/>
    </row>
    <row r="96" spans="1:62" s="24" customFormat="1" ht="12.75">
      <c r="A96" s="249"/>
      <c r="B96" s="110">
        <v>39</v>
      </c>
      <c r="C96" s="411" t="s">
        <v>343</v>
      </c>
      <c r="D96" s="409"/>
      <c r="E96" s="409"/>
      <c r="F96" s="408" t="s">
        <v>355</v>
      </c>
      <c r="G96" s="409"/>
      <c r="H96" s="409"/>
      <c r="I96" s="409"/>
      <c r="J96" s="409"/>
      <c r="K96" s="409"/>
      <c r="L96" s="409"/>
      <c r="M96" s="409"/>
      <c r="N96" s="409"/>
      <c r="O96" s="409"/>
      <c r="P96" s="409"/>
      <c r="Q96" s="409"/>
      <c r="R96" s="409"/>
      <c r="S96" s="409"/>
      <c r="T96" s="409"/>
      <c r="U96" s="409"/>
      <c r="V96" s="409"/>
      <c r="W96" s="409"/>
      <c r="X96" s="409"/>
      <c r="Y96" s="409"/>
      <c r="Z96" s="409"/>
      <c r="AA96" s="409"/>
      <c r="AB96" s="409"/>
      <c r="AC96" s="410"/>
      <c r="AD96" s="541">
        <v>8</v>
      </c>
      <c r="AE96" s="542"/>
      <c r="AF96" s="412">
        <v>6</v>
      </c>
      <c r="AG96" s="407"/>
      <c r="AH96" s="406">
        <v>5</v>
      </c>
      <c r="AI96" s="407"/>
      <c r="AJ96" s="86"/>
      <c r="AK96" s="476">
        <f>SUM(AM96,AW96)</f>
        <v>288</v>
      </c>
      <c r="AL96" s="535"/>
      <c r="AM96" s="485">
        <f>SUM(AO96:AV96)</f>
        <v>68</v>
      </c>
      <c r="AN96" s="485"/>
      <c r="AO96" s="485">
        <v>0</v>
      </c>
      <c r="AP96" s="485"/>
      <c r="AQ96" s="485">
        <v>68</v>
      </c>
      <c r="AR96" s="485"/>
      <c r="AS96" s="485">
        <v>0</v>
      </c>
      <c r="AT96" s="485"/>
      <c r="AU96" s="485">
        <v>0</v>
      </c>
      <c r="AV96" s="485"/>
      <c r="AW96" s="362">
        <v>220</v>
      </c>
      <c r="AX96" s="363"/>
      <c r="AY96" s="206"/>
      <c r="AZ96" s="205"/>
      <c r="BA96" s="205"/>
      <c r="BB96" s="205"/>
      <c r="BC96" s="205" t="s">
        <v>302</v>
      </c>
      <c r="BD96" s="205" t="s">
        <v>302</v>
      </c>
      <c r="BE96" s="205"/>
      <c r="BF96" s="205"/>
      <c r="BG96" s="205"/>
      <c r="BH96" s="205"/>
      <c r="BI96" s="205"/>
      <c r="BJ96" s="207"/>
    </row>
    <row r="97" spans="1:62" s="24" customFormat="1" ht="13.5" hidden="1" thickBot="1">
      <c r="A97" s="249"/>
      <c r="B97" s="110"/>
      <c r="C97" s="411" t="s">
        <v>343</v>
      </c>
      <c r="D97" s="409"/>
      <c r="E97" s="409"/>
      <c r="F97" s="408" t="s">
        <v>356</v>
      </c>
      <c r="G97" s="409"/>
      <c r="H97" s="409"/>
      <c r="I97" s="409"/>
      <c r="J97" s="409"/>
      <c r="K97" s="409"/>
      <c r="L97" s="409"/>
      <c r="M97" s="409"/>
      <c r="N97" s="409"/>
      <c r="O97" s="409"/>
      <c r="P97" s="409"/>
      <c r="Q97" s="409"/>
      <c r="R97" s="409"/>
      <c r="S97" s="409"/>
      <c r="T97" s="409"/>
      <c r="U97" s="409"/>
      <c r="V97" s="409"/>
      <c r="W97" s="409"/>
      <c r="X97" s="409"/>
      <c r="Y97" s="409"/>
      <c r="Z97" s="409"/>
      <c r="AA97" s="409"/>
      <c r="AB97" s="409"/>
      <c r="AC97" s="410"/>
      <c r="AD97" s="541"/>
      <c r="AE97" s="542"/>
      <c r="AF97" s="412"/>
      <c r="AG97" s="407"/>
      <c r="AH97" s="406"/>
      <c r="AI97" s="407"/>
      <c r="AJ97" s="86"/>
      <c r="AK97" s="476">
        <f>SUM(AM97,AW97)</f>
        <v>0</v>
      </c>
      <c r="AL97" s="535"/>
      <c r="AM97" s="485">
        <f>SUM(AO97:AV97)</f>
        <v>0</v>
      </c>
      <c r="AN97" s="485"/>
      <c r="AO97" s="485"/>
      <c r="AP97" s="485"/>
      <c r="AQ97" s="485"/>
      <c r="AR97" s="485"/>
      <c r="AS97" s="485"/>
      <c r="AT97" s="485"/>
      <c r="AU97" s="485"/>
      <c r="AV97" s="485"/>
      <c r="AW97" s="362"/>
      <c r="AX97" s="363"/>
      <c r="AY97" s="206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7"/>
    </row>
    <row r="98" spans="2:62" s="27" customFormat="1" ht="12" customHeight="1">
      <c r="B98" s="102"/>
      <c r="C98" s="414" t="s">
        <v>357</v>
      </c>
      <c r="D98" s="409"/>
      <c r="E98" s="409"/>
      <c r="F98" s="413" t="s">
        <v>358</v>
      </c>
      <c r="G98" s="409"/>
      <c r="H98" s="409"/>
      <c r="I98" s="409"/>
      <c r="J98" s="409"/>
      <c r="K98" s="409"/>
      <c r="L98" s="409"/>
      <c r="M98" s="409"/>
      <c r="N98" s="409"/>
      <c r="O98" s="409"/>
      <c r="P98" s="409"/>
      <c r="Q98" s="409"/>
      <c r="R98" s="409"/>
      <c r="S98" s="409"/>
      <c r="T98" s="409"/>
      <c r="U98" s="409"/>
      <c r="V98" s="409"/>
      <c r="W98" s="409"/>
      <c r="X98" s="409"/>
      <c r="Y98" s="409"/>
      <c r="Z98" s="409"/>
      <c r="AA98" s="409"/>
      <c r="AB98" s="409"/>
      <c r="AC98" s="410"/>
      <c r="AD98" s="536">
        <v>20</v>
      </c>
      <c r="AE98" s="537"/>
      <c r="AF98" s="374"/>
      <c r="AG98" s="415"/>
      <c r="AH98" s="416"/>
      <c r="AI98" s="415"/>
      <c r="AJ98" s="103"/>
      <c r="AK98" s="480">
        <f>SUM(AM98,AW98)</f>
        <v>720</v>
      </c>
      <c r="AL98" s="415"/>
      <c r="AM98" s="478">
        <f>SUM(AO98:AV98)</f>
        <v>232</v>
      </c>
      <c r="AN98" s="478"/>
      <c r="AO98" s="478">
        <v>32</v>
      </c>
      <c r="AP98" s="478"/>
      <c r="AQ98" s="478">
        <v>68</v>
      </c>
      <c r="AR98" s="478"/>
      <c r="AS98" s="478">
        <v>0</v>
      </c>
      <c r="AT98" s="478"/>
      <c r="AU98" s="478">
        <v>132</v>
      </c>
      <c r="AV98" s="478"/>
      <c r="AW98" s="374">
        <v>488</v>
      </c>
      <c r="AX98" s="361"/>
      <c r="AY98" s="104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6"/>
    </row>
    <row r="99" spans="1:62" s="24" customFormat="1" ht="12.75">
      <c r="A99" s="249"/>
      <c r="B99" s="110">
        <v>40</v>
      </c>
      <c r="C99" s="411" t="s">
        <v>357</v>
      </c>
      <c r="D99" s="409"/>
      <c r="E99" s="409"/>
      <c r="F99" s="408" t="s">
        <v>359</v>
      </c>
      <c r="G99" s="409"/>
      <c r="H99" s="409"/>
      <c r="I99" s="409"/>
      <c r="J99" s="409"/>
      <c r="K99" s="409"/>
      <c r="L99" s="409"/>
      <c r="M99" s="409"/>
      <c r="N99" s="409"/>
      <c r="O99" s="409"/>
      <c r="P99" s="409"/>
      <c r="Q99" s="409"/>
      <c r="R99" s="409"/>
      <c r="S99" s="409"/>
      <c r="T99" s="409"/>
      <c r="U99" s="409"/>
      <c r="V99" s="409"/>
      <c r="W99" s="409"/>
      <c r="X99" s="409"/>
      <c r="Y99" s="409"/>
      <c r="Z99" s="409"/>
      <c r="AA99" s="409"/>
      <c r="AB99" s="409"/>
      <c r="AC99" s="410"/>
      <c r="AD99" s="541">
        <v>2</v>
      </c>
      <c r="AE99" s="542"/>
      <c r="AF99" s="412"/>
      <c r="AG99" s="407"/>
      <c r="AH99" s="406">
        <v>4</v>
      </c>
      <c r="AI99" s="407"/>
      <c r="AJ99" s="86"/>
      <c r="AK99" s="476">
        <f>SUM(AM99,AW99)</f>
        <v>72</v>
      </c>
      <c r="AL99" s="535"/>
      <c r="AM99" s="485">
        <f>SUM(AO99:AV99)</f>
        <v>32</v>
      </c>
      <c r="AN99" s="485"/>
      <c r="AO99" s="485">
        <v>32</v>
      </c>
      <c r="AP99" s="485"/>
      <c r="AQ99" s="485">
        <v>0</v>
      </c>
      <c r="AR99" s="485"/>
      <c r="AS99" s="485">
        <v>0</v>
      </c>
      <c r="AT99" s="485"/>
      <c r="AU99" s="485">
        <v>0</v>
      </c>
      <c r="AV99" s="485"/>
      <c r="AW99" s="362">
        <v>40</v>
      </c>
      <c r="AX99" s="363"/>
      <c r="AY99" s="206"/>
      <c r="AZ99" s="205"/>
      <c r="BA99" s="205"/>
      <c r="BB99" s="205" t="s">
        <v>302</v>
      </c>
      <c r="BC99" s="205"/>
      <c r="BD99" s="205"/>
      <c r="BE99" s="205"/>
      <c r="BF99" s="205"/>
      <c r="BG99" s="205"/>
      <c r="BH99" s="205"/>
      <c r="BI99" s="205"/>
      <c r="BJ99" s="207"/>
    </row>
    <row r="100" spans="1:62" s="24" customFormat="1" ht="12.75">
      <c r="A100" s="249"/>
      <c r="B100" s="110">
        <v>41</v>
      </c>
      <c r="C100" s="411" t="s">
        <v>357</v>
      </c>
      <c r="D100" s="409"/>
      <c r="E100" s="409"/>
      <c r="F100" s="408" t="s">
        <v>360</v>
      </c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09"/>
      <c r="T100" s="409"/>
      <c r="U100" s="409"/>
      <c r="V100" s="409"/>
      <c r="W100" s="409"/>
      <c r="X100" s="409"/>
      <c r="Y100" s="409"/>
      <c r="Z100" s="409"/>
      <c r="AA100" s="409"/>
      <c r="AB100" s="409"/>
      <c r="AC100" s="410"/>
      <c r="AD100" s="541">
        <v>5</v>
      </c>
      <c r="AE100" s="542"/>
      <c r="AF100" s="412">
        <v>2</v>
      </c>
      <c r="AG100" s="407"/>
      <c r="AH100" s="406">
        <v>1</v>
      </c>
      <c r="AI100" s="407"/>
      <c r="AJ100" s="86"/>
      <c r="AK100" s="476">
        <f>SUM(AM100,AW100)</f>
        <v>180</v>
      </c>
      <c r="AL100" s="535"/>
      <c r="AM100" s="485">
        <f>SUM(AO100:AV100)</f>
        <v>68</v>
      </c>
      <c r="AN100" s="485"/>
      <c r="AO100" s="485">
        <v>0</v>
      </c>
      <c r="AP100" s="485"/>
      <c r="AQ100" s="485">
        <v>68</v>
      </c>
      <c r="AR100" s="485"/>
      <c r="AS100" s="485">
        <v>0</v>
      </c>
      <c r="AT100" s="485"/>
      <c r="AU100" s="485">
        <v>0</v>
      </c>
      <c r="AV100" s="485"/>
      <c r="AW100" s="362">
        <v>112</v>
      </c>
      <c r="AX100" s="363"/>
      <c r="AY100" s="206" t="s">
        <v>302</v>
      </c>
      <c r="AZ100" s="205" t="s">
        <v>302</v>
      </c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7"/>
    </row>
    <row r="101" spans="1:62" s="24" customFormat="1" ht="12.75">
      <c r="A101" s="249"/>
      <c r="B101" s="110">
        <v>42</v>
      </c>
      <c r="C101" s="411" t="s">
        <v>357</v>
      </c>
      <c r="D101" s="409"/>
      <c r="E101" s="409"/>
      <c r="F101" s="408" t="s">
        <v>361</v>
      </c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09"/>
      <c r="S101" s="409"/>
      <c r="T101" s="409"/>
      <c r="U101" s="409"/>
      <c r="V101" s="409"/>
      <c r="W101" s="409"/>
      <c r="X101" s="409"/>
      <c r="Y101" s="409"/>
      <c r="Z101" s="409"/>
      <c r="AA101" s="409"/>
      <c r="AB101" s="409"/>
      <c r="AC101" s="410"/>
      <c r="AD101" s="541">
        <v>11</v>
      </c>
      <c r="AE101" s="542"/>
      <c r="AF101" s="412" t="s">
        <v>362</v>
      </c>
      <c r="AG101" s="407"/>
      <c r="AH101" s="406">
        <v>10</v>
      </c>
      <c r="AI101" s="407"/>
      <c r="AJ101" s="86"/>
      <c r="AK101" s="476">
        <f>SUM(AM101,AW101)</f>
        <v>396</v>
      </c>
      <c r="AL101" s="535"/>
      <c r="AM101" s="485">
        <f>SUM(AO101:AV101)</f>
        <v>112</v>
      </c>
      <c r="AN101" s="485"/>
      <c r="AO101" s="485">
        <v>0</v>
      </c>
      <c r="AP101" s="485"/>
      <c r="AQ101" s="485">
        <v>0</v>
      </c>
      <c r="AR101" s="485"/>
      <c r="AS101" s="485">
        <v>0</v>
      </c>
      <c r="AT101" s="485"/>
      <c r="AU101" s="485">
        <v>112</v>
      </c>
      <c r="AV101" s="485"/>
      <c r="AW101" s="362">
        <v>284</v>
      </c>
      <c r="AX101" s="363"/>
      <c r="AY101" s="206"/>
      <c r="AZ101" s="205"/>
      <c r="BA101" s="205"/>
      <c r="BB101" s="205"/>
      <c r="BC101" s="205"/>
      <c r="BD101" s="205"/>
      <c r="BE101" s="205"/>
      <c r="BF101" s="205"/>
      <c r="BG101" s="205" t="s">
        <v>317</v>
      </c>
      <c r="BH101" s="205" t="s">
        <v>317</v>
      </c>
      <c r="BI101" s="205"/>
      <c r="BJ101" s="207"/>
    </row>
    <row r="102" spans="1:62" s="24" customFormat="1" ht="12.75">
      <c r="A102" s="249"/>
      <c r="B102" s="110">
        <v>43</v>
      </c>
      <c r="C102" s="411" t="s">
        <v>357</v>
      </c>
      <c r="D102" s="409"/>
      <c r="E102" s="409"/>
      <c r="F102" s="408" t="s">
        <v>363</v>
      </c>
      <c r="G102" s="409"/>
      <c r="H102" s="409"/>
      <c r="I102" s="409"/>
      <c r="J102" s="409"/>
      <c r="K102" s="409"/>
      <c r="L102" s="409"/>
      <c r="M102" s="409"/>
      <c r="N102" s="409"/>
      <c r="O102" s="409"/>
      <c r="P102" s="409"/>
      <c r="Q102" s="409"/>
      <c r="R102" s="409"/>
      <c r="S102" s="409"/>
      <c r="T102" s="409"/>
      <c r="U102" s="409"/>
      <c r="V102" s="409"/>
      <c r="W102" s="409"/>
      <c r="X102" s="409"/>
      <c r="Y102" s="409"/>
      <c r="Z102" s="409"/>
      <c r="AA102" s="409"/>
      <c r="AB102" s="409"/>
      <c r="AC102" s="410"/>
      <c r="AD102" s="541">
        <v>2</v>
      </c>
      <c r="AE102" s="542"/>
      <c r="AF102" s="412"/>
      <c r="AG102" s="407"/>
      <c r="AH102" s="406">
        <v>10</v>
      </c>
      <c r="AI102" s="407"/>
      <c r="AJ102" s="86"/>
      <c r="AK102" s="476">
        <f>SUM(AM102,AW102)</f>
        <v>72</v>
      </c>
      <c r="AL102" s="535"/>
      <c r="AM102" s="485">
        <f>SUM(AO102:AV102)</f>
        <v>20</v>
      </c>
      <c r="AN102" s="485"/>
      <c r="AO102" s="485">
        <v>0</v>
      </c>
      <c r="AP102" s="485"/>
      <c r="AQ102" s="485">
        <v>0</v>
      </c>
      <c r="AR102" s="485"/>
      <c r="AS102" s="485">
        <v>0</v>
      </c>
      <c r="AT102" s="485"/>
      <c r="AU102" s="485">
        <v>20</v>
      </c>
      <c r="AV102" s="485"/>
      <c r="AW102" s="362">
        <v>52</v>
      </c>
      <c r="AX102" s="363"/>
      <c r="AY102" s="206"/>
      <c r="AZ102" s="205"/>
      <c r="BA102" s="205"/>
      <c r="BB102" s="205"/>
      <c r="BC102" s="205"/>
      <c r="BD102" s="205"/>
      <c r="BE102" s="205"/>
      <c r="BF102" s="205"/>
      <c r="BG102" s="205"/>
      <c r="BH102" s="205" t="s">
        <v>302</v>
      </c>
      <c r="BI102" s="205"/>
      <c r="BJ102" s="207"/>
    </row>
    <row r="103" spans="2:62" s="27" customFormat="1" ht="12" customHeight="1">
      <c r="B103" s="102"/>
      <c r="C103" s="414" t="s">
        <v>364</v>
      </c>
      <c r="D103" s="409"/>
      <c r="E103" s="409"/>
      <c r="F103" s="413" t="s">
        <v>365</v>
      </c>
      <c r="G103" s="409"/>
      <c r="H103" s="409"/>
      <c r="I103" s="409"/>
      <c r="J103" s="409"/>
      <c r="K103" s="409"/>
      <c r="L103" s="409"/>
      <c r="M103" s="409"/>
      <c r="N103" s="409"/>
      <c r="O103" s="409"/>
      <c r="P103" s="409"/>
      <c r="Q103" s="409"/>
      <c r="R103" s="409"/>
      <c r="S103" s="409"/>
      <c r="T103" s="409"/>
      <c r="U103" s="409"/>
      <c r="V103" s="409"/>
      <c r="W103" s="409"/>
      <c r="X103" s="409"/>
      <c r="Y103" s="409"/>
      <c r="Z103" s="409"/>
      <c r="AA103" s="409"/>
      <c r="AB103" s="409"/>
      <c r="AC103" s="410"/>
      <c r="AD103" s="536">
        <v>14</v>
      </c>
      <c r="AE103" s="537"/>
      <c r="AF103" s="374"/>
      <c r="AG103" s="415"/>
      <c r="AH103" s="416"/>
      <c r="AI103" s="415"/>
      <c r="AJ103" s="103"/>
      <c r="AK103" s="480">
        <f>SUM(AM103,AW103)</f>
        <v>504</v>
      </c>
      <c r="AL103" s="415"/>
      <c r="AM103" s="478">
        <f>SUM(AO103:AV103)</f>
        <v>0</v>
      </c>
      <c r="AN103" s="478"/>
      <c r="AO103" s="478">
        <v>0</v>
      </c>
      <c r="AP103" s="478"/>
      <c r="AQ103" s="478">
        <v>0</v>
      </c>
      <c r="AR103" s="478"/>
      <c r="AS103" s="478">
        <v>0</v>
      </c>
      <c r="AT103" s="478"/>
      <c r="AU103" s="478">
        <v>0</v>
      </c>
      <c r="AV103" s="478"/>
      <c r="AW103" s="374">
        <v>504</v>
      </c>
      <c r="AX103" s="361"/>
      <c r="AY103" s="104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6"/>
    </row>
    <row r="104" spans="2:62" s="27" customFormat="1" ht="12" customHeight="1">
      <c r="B104" s="102"/>
      <c r="C104" s="414" t="s">
        <v>366</v>
      </c>
      <c r="D104" s="409"/>
      <c r="E104" s="409"/>
      <c r="F104" s="413" t="s">
        <v>367</v>
      </c>
      <c r="G104" s="409"/>
      <c r="H104" s="409"/>
      <c r="I104" s="409"/>
      <c r="J104" s="409"/>
      <c r="K104" s="409"/>
      <c r="L104" s="409"/>
      <c r="M104" s="409"/>
      <c r="N104" s="409"/>
      <c r="O104" s="409"/>
      <c r="P104" s="409"/>
      <c r="Q104" s="409"/>
      <c r="R104" s="409"/>
      <c r="S104" s="409"/>
      <c r="T104" s="409"/>
      <c r="U104" s="409"/>
      <c r="V104" s="409"/>
      <c r="W104" s="409"/>
      <c r="X104" s="409"/>
      <c r="Y104" s="409"/>
      <c r="Z104" s="409"/>
      <c r="AA104" s="409"/>
      <c r="AB104" s="409"/>
      <c r="AC104" s="410"/>
      <c r="AD104" s="536">
        <v>9</v>
      </c>
      <c r="AE104" s="537"/>
      <c r="AF104" s="374"/>
      <c r="AG104" s="415"/>
      <c r="AH104" s="416"/>
      <c r="AI104" s="415"/>
      <c r="AJ104" s="103"/>
      <c r="AK104" s="480">
        <f>SUM(AM104,AW104)</f>
        <v>324</v>
      </c>
      <c r="AL104" s="415"/>
      <c r="AM104" s="478">
        <f>SUM(AO104:AV104)</f>
        <v>0</v>
      </c>
      <c r="AN104" s="478"/>
      <c r="AO104" s="478">
        <v>0</v>
      </c>
      <c r="AP104" s="478"/>
      <c r="AQ104" s="478">
        <v>0</v>
      </c>
      <c r="AR104" s="478"/>
      <c r="AS104" s="478">
        <v>0</v>
      </c>
      <c r="AT104" s="478"/>
      <c r="AU104" s="478">
        <v>0</v>
      </c>
      <c r="AV104" s="478"/>
      <c r="AW104" s="374">
        <v>324</v>
      </c>
      <c r="AX104" s="361"/>
      <c r="AY104" s="104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6"/>
    </row>
    <row r="105" spans="1:62" s="24" customFormat="1" ht="12.75">
      <c r="A105" s="249"/>
      <c r="B105" s="110">
        <v>44</v>
      </c>
      <c r="C105" s="411" t="s">
        <v>366</v>
      </c>
      <c r="D105" s="409"/>
      <c r="E105" s="409"/>
      <c r="F105" s="408" t="s">
        <v>368</v>
      </c>
      <c r="G105" s="409"/>
      <c r="H105" s="409"/>
      <c r="I105" s="409"/>
      <c r="J105" s="409"/>
      <c r="K105" s="409"/>
      <c r="L105" s="409"/>
      <c r="M105" s="409"/>
      <c r="N105" s="409"/>
      <c r="O105" s="409"/>
      <c r="P105" s="409"/>
      <c r="Q105" s="409"/>
      <c r="R105" s="409"/>
      <c r="S105" s="409"/>
      <c r="T105" s="409"/>
      <c r="U105" s="409"/>
      <c r="V105" s="409"/>
      <c r="W105" s="409"/>
      <c r="X105" s="409"/>
      <c r="Y105" s="409"/>
      <c r="Z105" s="409"/>
      <c r="AA105" s="409"/>
      <c r="AB105" s="409"/>
      <c r="AC105" s="410"/>
      <c r="AD105" s="541">
        <v>3</v>
      </c>
      <c r="AE105" s="542"/>
      <c r="AF105" s="412"/>
      <c r="AG105" s="407"/>
      <c r="AH105" s="406">
        <v>6</v>
      </c>
      <c r="AI105" s="407"/>
      <c r="AJ105" s="86"/>
      <c r="AK105" s="476">
        <f>SUM(AM105,AW105)</f>
        <v>108</v>
      </c>
      <c r="AL105" s="535"/>
      <c r="AM105" s="485">
        <f>SUM(AO105:AV105)</f>
        <v>0</v>
      </c>
      <c r="AN105" s="485"/>
      <c r="AO105" s="485">
        <v>0</v>
      </c>
      <c r="AP105" s="485"/>
      <c r="AQ105" s="485">
        <v>0</v>
      </c>
      <c r="AR105" s="485"/>
      <c r="AS105" s="485">
        <v>0</v>
      </c>
      <c r="AT105" s="485"/>
      <c r="AU105" s="485">
        <v>0</v>
      </c>
      <c r="AV105" s="485"/>
      <c r="AW105" s="362">
        <v>108</v>
      </c>
      <c r="AX105" s="363"/>
      <c r="AY105" s="206"/>
      <c r="AZ105" s="205"/>
      <c r="BA105" s="205"/>
      <c r="BB105" s="205"/>
      <c r="BC105" s="205"/>
      <c r="BD105" s="205" t="s">
        <v>369</v>
      </c>
      <c r="BE105" s="205"/>
      <c r="BF105" s="205"/>
      <c r="BG105" s="205"/>
      <c r="BH105" s="205"/>
      <c r="BI105" s="205"/>
      <c r="BJ105" s="207"/>
    </row>
    <row r="106" spans="1:62" s="24" customFormat="1" ht="12.75">
      <c r="A106" s="249"/>
      <c r="B106" s="110">
        <v>45</v>
      </c>
      <c r="C106" s="411" t="s">
        <v>366</v>
      </c>
      <c r="D106" s="409"/>
      <c r="E106" s="409"/>
      <c r="F106" s="408" t="s">
        <v>370</v>
      </c>
      <c r="G106" s="409"/>
      <c r="H106" s="409"/>
      <c r="I106" s="409"/>
      <c r="J106" s="409"/>
      <c r="K106" s="409"/>
      <c r="L106" s="409"/>
      <c r="M106" s="409"/>
      <c r="N106" s="409"/>
      <c r="O106" s="409"/>
      <c r="P106" s="409"/>
      <c r="Q106" s="409"/>
      <c r="R106" s="409"/>
      <c r="S106" s="409"/>
      <c r="T106" s="409"/>
      <c r="U106" s="409"/>
      <c r="V106" s="409"/>
      <c r="W106" s="409"/>
      <c r="X106" s="409"/>
      <c r="Y106" s="409"/>
      <c r="Z106" s="409"/>
      <c r="AA106" s="409"/>
      <c r="AB106" s="409"/>
      <c r="AC106" s="410"/>
      <c r="AD106" s="541">
        <v>3</v>
      </c>
      <c r="AE106" s="542"/>
      <c r="AF106" s="412"/>
      <c r="AG106" s="407"/>
      <c r="AH106" s="406">
        <v>8</v>
      </c>
      <c r="AI106" s="407"/>
      <c r="AJ106" s="86"/>
      <c r="AK106" s="476">
        <f>SUM(AM106,AW106)</f>
        <v>108</v>
      </c>
      <c r="AL106" s="535"/>
      <c r="AM106" s="485">
        <f>SUM(AO106:AV106)</f>
        <v>0</v>
      </c>
      <c r="AN106" s="485"/>
      <c r="AO106" s="485">
        <v>0</v>
      </c>
      <c r="AP106" s="485"/>
      <c r="AQ106" s="485">
        <v>0</v>
      </c>
      <c r="AR106" s="485"/>
      <c r="AS106" s="485">
        <v>0</v>
      </c>
      <c r="AT106" s="485"/>
      <c r="AU106" s="485">
        <v>0</v>
      </c>
      <c r="AV106" s="485"/>
      <c r="AW106" s="362">
        <v>108</v>
      </c>
      <c r="AX106" s="363"/>
      <c r="AY106" s="206"/>
      <c r="AZ106" s="205"/>
      <c r="BA106" s="205"/>
      <c r="BB106" s="205"/>
      <c r="BC106" s="205"/>
      <c r="BD106" s="205"/>
      <c r="BE106" s="205"/>
      <c r="BF106" s="205" t="s">
        <v>369</v>
      </c>
      <c r="BG106" s="205"/>
      <c r="BH106" s="205"/>
      <c r="BI106" s="205"/>
      <c r="BJ106" s="207"/>
    </row>
    <row r="107" spans="1:62" s="24" customFormat="1" ht="12.75">
      <c r="A107" s="249"/>
      <c r="B107" s="110">
        <v>46</v>
      </c>
      <c r="C107" s="411" t="s">
        <v>366</v>
      </c>
      <c r="D107" s="409"/>
      <c r="E107" s="409"/>
      <c r="F107" s="408" t="s">
        <v>371</v>
      </c>
      <c r="G107" s="409"/>
      <c r="H107" s="409"/>
      <c r="I107" s="409"/>
      <c r="J107" s="409"/>
      <c r="K107" s="409"/>
      <c r="L107" s="409"/>
      <c r="M107" s="409"/>
      <c r="N107" s="409"/>
      <c r="O107" s="409"/>
      <c r="P107" s="409"/>
      <c r="Q107" s="409"/>
      <c r="R107" s="409"/>
      <c r="S107" s="409"/>
      <c r="T107" s="409"/>
      <c r="U107" s="409"/>
      <c r="V107" s="409"/>
      <c r="W107" s="409"/>
      <c r="X107" s="409"/>
      <c r="Y107" s="409"/>
      <c r="Z107" s="409"/>
      <c r="AA107" s="409"/>
      <c r="AB107" s="409"/>
      <c r="AC107" s="410"/>
      <c r="AD107" s="541">
        <v>3</v>
      </c>
      <c r="AE107" s="542"/>
      <c r="AF107" s="412"/>
      <c r="AG107" s="407"/>
      <c r="AH107" s="406">
        <v>8</v>
      </c>
      <c r="AI107" s="407"/>
      <c r="AJ107" s="86"/>
      <c r="AK107" s="476">
        <f>SUM(AM107,AW107)</f>
        <v>108</v>
      </c>
      <c r="AL107" s="535"/>
      <c r="AM107" s="485">
        <f>SUM(AO107:AV107)</f>
        <v>0</v>
      </c>
      <c r="AN107" s="485"/>
      <c r="AO107" s="485">
        <v>0</v>
      </c>
      <c r="AP107" s="485"/>
      <c r="AQ107" s="485">
        <v>0</v>
      </c>
      <c r="AR107" s="485"/>
      <c r="AS107" s="485">
        <v>0</v>
      </c>
      <c r="AT107" s="485"/>
      <c r="AU107" s="485">
        <v>0</v>
      </c>
      <c r="AV107" s="485"/>
      <c r="AW107" s="362">
        <v>108</v>
      </c>
      <c r="AX107" s="363"/>
      <c r="AY107" s="206"/>
      <c r="AZ107" s="205"/>
      <c r="BA107" s="205"/>
      <c r="BB107" s="205"/>
      <c r="BC107" s="205"/>
      <c r="BD107" s="205"/>
      <c r="BE107" s="205"/>
      <c r="BF107" s="205" t="s">
        <v>369</v>
      </c>
      <c r="BG107" s="205"/>
      <c r="BH107" s="205"/>
      <c r="BI107" s="205"/>
      <c r="BJ107" s="207"/>
    </row>
    <row r="108" spans="2:62" s="27" customFormat="1" ht="12" customHeight="1">
      <c r="B108" s="102"/>
      <c r="C108" s="414" t="s">
        <v>372</v>
      </c>
      <c r="D108" s="409"/>
      <c r="E108" s="409"/>
      <c r="F108" s="413" t="s">
        <v>373</v>
      </c>
      <c r="G108" s="409"/>
      <c r="H108" s="409"/>
      <c r="I108" s="409"/>
      <c r="J108" s="409"/>
      <c r="K108" s="409"/>
      <c r="L108" s="409"/>
      <c r="M108" s="409"/>
      <c r="N108" s="409"/>
      <c r="O108" s="409"/>
      <c r="P108" s="409"/>
      <c r="Q108" s="409"/>
      <c r="R108" s="409"/>
      <c r="S108" s="409"/>
      <c r="T108" s="409"/>
      <c r="U108" s="409"/>
      <c r="V108" s="409"/>
      <c r="W108" s="409"/>
      <c r="X108" s="409"/>
      <c r="Y108" s="409"/>
      <c r="Z108" s="409"/>
      <c r="AA108" s="409"/>
      <c r="AB108" s="409"/>
      <c r="AC108" s="410"/>
      <c r="AD108" s="536">
        <v>5</v>
      </c>
      <c r="AE108" s="537"/>
      <c r="AF108" s="374"/>
      <c r="AG108" s="415"/>
      <c r="AH108" s="416"/>
      <c r="AI108" s="415"/>
      <c r="AJ108" s="103"/>
      <c r="AK108" s="480">
        <f>SUM(AM108,AW108)</f>
        <v>180</v>
      </c>
      <c r="AL108" s="415"/>
      <c r="AM108" s="478">
        <f>SUM(AO108:AV108)</f>
        <v>0</v>
      </c>
      <c r="AN108" s="478"/>
      <c r="AO108" s="478">
        <v>0</v>
      </c>
      <c r="AP108" s="478"/>
      <c r="AQ108" s="478">
        <v>0</v>
      </c>
      <c r="AR108" s="478"/>
      <c r="AS108" s="478">
        <v>0</v>
      </c>
      <c r="AT108" s="478"/>
      <c r="AU108" s="478">
        <v>0</v>
      </c>
      <c r="AV108" s="478"/>
      <c r="AW108" s="374">
        <v>180</v>
      </c>
      <c r="AX108" s="361"/>
      <c r="AY108" s="104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6"/>
    </row>
    <row r="109" spans="1:62" s="24" customFormat="1" ht="12.75">
      <c r="A109" s="249"/>
      <c r="B109" s="110">
        <v>47</v>
      </c>
      <c r="C109" s="411" t="s">
        <v>372</v>
      </c>
      <c r="D109" s="409"/>
      <c r="E109" s="409"/>
      <c r="F109" s="408" t="s">
        <v>374</v>
      </c>
      <c r="G109" s="409"/>
      <c r="H109" s="409"/>
      <c r="I109" s="409"/>
      <c r="J109" s="409"/>
      <c r="K109" s="409"/>
      <c r="L109" s="409"/>
      <c r="M109" s="409"/>
      <c r="N109" s="409"/>
      <c r="O109" s="409"/>
      <c r="P109" s="409"/>
      <c r="Q109" s="409"/>
      <c r="R109" s="409"/>
      <c r="S109" s="409"/>
      <c r="T109" s="409"/>
      <c r="U109" s="409"/>
      <c r="V109" s="409"/>
      <c r="W109" s="409"/>
      <c r="X109" s="409"/>
      <c r="Y109" s="409"/>
      <c r="Z109" s="409"/>
      <c r="AA109" s="409"/>
      <c r="AB109" s="409"/>
      <c r="AC109" s="410"/>
      <c r="AD109" s="541">
        <v>5</v>
      </c>
      <c r="AE109" s="542"/>
      <c r="AF109" s="412"/>
      <c r="AG109" s="407"/>
      <c r="AH109" s="406">
        <v>10</v>
      </c>
      <c r="AI109" s="407"/>
      <c r="AJ109" s="86"/>
      <c r="AK109" s="476">
        <f>SUM(AM109,AW109)</f>
        <v>180</v>
      </c>
      <c r="AL109" s="535"/>
      <c r="AM109" s="485">
        <f>SUM(AO109:AV109)</f>
        <v>0</v>
      </c>
      <c r="AN109" s="485"/>
      <c r="AO109" s="485">
        <v>0</v>
      </c>
      <c r="AP109" s="485"/>
      <c r="AQ109" s="485">
        <v>0</v>
      </c>
      <c r="AR109" s="485"/>
      <c r="AS109" s="485">
        <v>0</v>
      </c>
      <c r="AT109" s="485"/>
      <c r="AU109" s="485">
        <v>0</v>
      </c>
      <c r="AV109" s="485"/>
      <c r="AW109" s="362">
        <v>180</v>
      </c>
      <c r="AX109" s="363"/>
      <c r="AY109" s="206"/>
      <c r="AZ109" s="205" t="s">
        <v>369</v>
      </c>
      <c r="BA109" s="205" t="s">
        <v>369</v>
      </c>
      <c r="BB109" s="205"/>
      <c r="BC109" s="205"/>
      <c r="BD109" s="205"/>
      <c r="BE109" s="205"/>
      <c r="BF109" s="205" t="s">
        <v>369</v>
      </c>
      <c r="BG109" s="205"/>
      <c r="BH109" s="205" t="s">
        <v>369</v>
      </c>
      <c r="BI109" s="205"/>
      <c r="BJ109" s="207"/>
    </row>
    <row r="110" spans="2:62" s="27" customFormat="1" ht="12" customHeight="1">
      <c r="B110" s="102"/>
      <c r="C110" s="414" t="s">
        <v>375</v>
      </c>
      <c r="D110" s="409"/>
      <c r="E110" s="409"/>
      <c r="F110" s="413" t="s">
        <v>376</v>
      </c>
      <c r="G110" s="409"/>
      <c r="H110" s="409"/>
      <c r="I110" s="409"/>
      <c r="J110" s="409"/>
      <c r="K110" s="409"/>
      <c r="L110" s="409"/>
      <c r="M110" s="409"/>
      <c r="N110" s="409"/>
      <c r="O110" s="409"/>
      <c r="P110" s="409"/>
      <c r="Q110" s="409"/>
      <c r="R110" s="409"/>
      <c r="S110" s="409"/>
      <c r="T110" s="409"/>
      <c r="U110" s="409"/>
      <c r="V110" s="409"/>
      <c r="W110" s="409"/>
      <c r="X110" s="409"/>
      <c r="Y110" s="409"/>
      <c r="Z110" s="409"/>
      <c r="AA110" s="409"/>
      <c r="AB110" s="409"/>
      <c r="AC110" s="410"/>
      <c r="AD110" s="536">
        <v>9</v>
      </c>
      <c r="AE110" s="537"/>
      <c r="AF110" s="374"/>
      <c r="AG110" s="415"/>
      <c r="AH110" s="416"/>
      <c r="AI110" s="415"/>
      <c r="AJ110" s="103"/>
      <c r="AK110" s="480">
        <f>SUM(AM110,AW110)</f>
        <v>324</v>
      </c>
      <c r="AL110" s="415"/>
      <c r="AM110" s="478">
        <f>SUM(AO110:AV110)</f>
        <v>0</v>
      </c>
      <c r="AN110" s="478"/>
      <c r="AO110" s="478">
        <v>0</v>
      </c>
      <c r="AP110" s="478"/>
      <c r="AQ110" s="478">
        <v>0</v>
      </c>
      <c r="AR110" s="478"/>
      <c r="AS110" s="478">
        <v>0</v>
      </c>
      <c r="AT110" s="478"/>
      <c r="AU110" s="478">
        <v>0</v>
      </c>
      <c r="AV110" s="478"/>
      <c r="AW110" s="374">
        <v>324</v>
      </c>
      <c r="AX110" s="361"/>
      <c r="AY110" s="104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6"/>
    </row>
    <row r="111" spans="2:62" s="27" customFormat="1" ht="12" customHeight="1">
      <c r="B111" s="102"/>
      <c r="C111" s="414" t="s">
        <v>377</v>
      </c>
      <c r="D111" s="409"/>
      <c r="E111" s="409"/>
      <c r="F111" s="413" t="s">
        <v>378</v>
      </c>
      <c r="G111" s="409"/>
      <c r="H111" s="409"/>
      <c r="I111" s="409"/>
      <c r="J111" s="409"/>
      <c r="K111" s="409"/>
      <c r="L111" s="409"/>
      <c r="M111" s="409"/>
      <c r="N111" s="409"/>
      <c r="O111" s="409"/>
      <c r="P111" s="409"/>
      <c r="Q111" s="409"/>
      <c r="R111" s="409"/>
      <c r="S111" s="409"/>
      <c r="T111" s="409"/>
      <c r="U111" s="409"/>
      <c r="V111" s="409"/>
      <c r="W111" s="409"/>
      <c r="X111" s="409"/>
      <c r="Y111" s="409"/>
      <c r="Z111" s="409"/>
      <c r="AA111" s="409"/>
      <c r="AB111" s="409"/>
      <c r="AC111" s="410"/>
      <c r="AD111" s="536">
        <v>3</v>
      </c>
      <c r="AE111" s="537"/>
      <c r="AF111" s="374"/>
      <c r="AG111" s="415"/>
      <c r="AH111" s="416"/>
      <c r="AI111" s="415"/>
      <c r="AJ111" s="103"/>
      <c r="AK111" s="480">
        <f>SUM(AM111,AW111)</f>
        <v>108</v>
      </c>
      <c r="AL111" s="415"/>
      <c r="AM111" s="478">
        <f>SUM(AO111:AV111)</f>
        <v>0</v>
      </c>
      <c r="AN111" s="478"/>
      <c r="AO111" s="478">
        <v>0</v>
      </c>
      <c r="AP111" s="478"/>
      <c r="AQ111" s="478">
        <v>0</v>
      </c>
      <c r="AR111" s="478"/>
      <c r="AS111" s="478">
        <v>0</v>
      </c>
      <c r="AT111" s="478"/>
      <c r="AU111" s="478">
        <v>0</v>
      </c>
      <c r="AV111" s="478"/>
      <c r="AW111" s="374">
        <v>108</v>
      </c>
      <c r="AX111" s="361"/>
      <c r="AY111" s="104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6"/>
    </row>
    <row r="112" spans="1:62" s="24" customFormat="1" ht="12.75">
      <c r="A112" s="249"/>
      <c r="B112" s="110">
        <v>48</v>
      </c>
      <c r="C112" s="411" t="s">
        <v>377</v>
      </c>
      <c r="D112" s="409"/>
      <c r="E112" s="409"/>
      <c r="F112" s="408" t="s">
        <v>379</v>
      </c>
      <c r="G112" s="409"/>
      <c r="H112" s="409"/>
      <c r="I112" s="409"/>
      <c r="J112" s="409"/>
      <c r="K112" s="409"/>
      <c r="L112" s="409"/>
      <c r="M112" s="409"/>
      <c r="N112" s="409"/>
      <c r="O112" s="409"/>
      <c r="P112" s="409"/>
      <c r="Q112" s="409"/>
      <c r="R112" s="409"/>
      <c r="S112" s="409"/>
      <c r="T112" s="409"/>
      <c r="U112" s="409"/>
      <c r="V112" s="409"/>
      <c r="W112" s="409"/>
      <c r="X112" s="409"/>
      <c r="Y112" s="409"/>
      <c r="Z112" s="409"/>
      <c r="AA112" s="409"/>
      <c r="AB112" s="409"/>
      <c r="AC112" s="410"/>
      <c r="AD112" s="541">
        <v>3</v>
      </c>
      <c r="AE112" s="542"/>
      <c r="AF112" s="412">
        <v>10</v>
      </c>
      <c r="AG112" s="407"/>
      <c r="AH112" s="406"/>
      <c r="AI112" s="407"/>
      <c r="AJ112" s="86"/>
      <c r="AK112" s="476">
        <f>SUM(AM112,AW112)</f>
        <v>108</v>
      </c>
      <c r="AL112" s="535"/>
      <c r="AM112" s="485">
        <f>SUM(AO112:AV112)</f>
        <v>0</v>
      </c>
      <c r="AN112" s="485"/>
      <c r="AO112" s="485">
        <v>0</v>
      </c>
      <c r="AP112" s="485"/>
      <c r="AQ112" s="485">
        <v>0</v>
      </c>
      <c r="AR112" s="485"/>
      <c r="AS112" s="485">
        <v>0</v>
      </c>
      <c r="AT112" s="485"/>
      <c r="AU112" s="485">
        <v>0</v>
      </c>
      <c r="AV112" s="485"/>
      <c r="AW112" s="362">
        <v>108</v>
      </c>
      <c r="AX112" s="363"/>
      <c r="AY112" s="206"/>
      <c r="AZ112" s="205"/>
      <c r="BA112" s="205"/>
      <c r="BB112" s="205"/>
      <c r="BC112" s="205"/>
      <c r="BD112" s="205"/>
      <c r="BE112" s="205"/>
      <c r="BF112" s="205"/>
      <c r="BG112" s="205"/>
      <c r="BH112" s="205" t="s">
        <v>369</v>
      </c>
      <c r="BI112" s="205"/>
      <c r="BJ112" s="207"/>
    </row>
    <row r="113" spans="2:62" s="27" customFormat="1" ht="12" customHeight="1">
      <c r="B113" s="102"/>
      <c r="C113" s="414" t="s">
        <v>380</v>
      </c>
      <c r="D113" s="409"/>
      <c r="E113" s="409"/>
      <c r="F113" s="413" t="s">
        <v>381</v>
      </c>
      <c r="G113" s="409"/>
      <c r="H113" s="409"/>
      <c r="I113" s="409"/>
      <c r="J113" s="409"/>
      <c r="K113" s="409"/>
      <c r="L113" s="409"/>
      <c r="M113" s="409"/>
      <c r="N113" s="409"/>
      <c r="O113" s="409"/>
      <c r="P113" s="409"/>
      <c r="Q113" s="409"/>
      <c r="R113" s="409"/>
      <c r="S113" s="409"/>
      <c r="T113" s="409"/>
      <c r="U113" s="409"/>
      <c r="V113" s="409"/>
      <c r="W113" s="409"/>
      <c r="X113" s="409"/>
      <c r="Y113" s="409"/>
      <c r="Z113" s="409"/>
      <c r="AA113" s="409"/>
      <c r="AB113" s="409"/>
      <c r="AC113" s="410"/>
      <c r="AD113" s="536">
        <v>6</v>
      </c>
      <c r="AE113" s="537"/>
      <c r="AF113" s="374"/>
      <c r="AG113" s="415"/>
      <c r="AH113" s="416"/>
      <c r="AI113" s="415"/>
      <c r="AJ113" s="103"/>
      <c r="AK113" s="480">
        <f>SUM(AM113,AW113)</f>
        <v>216</v>
      </c>
      <c r="AL113" s="415"/>
      <c r="AM113" s="478">
        <f>SUM(AO113:AV113)</f>
        <v>0</v>
      </c>
      <c r="AN113" s="478"/>
      <c r="AO113" s="478">
        <v>0</v>
      </c>
      <c r="AP113" s="478"/>
      <c r="AQ113" s="478">
        <v>0</v>
      </c>
      <c r="AR113" s="478"/>
      <c r="AS113" s="478">
        <v>0</v>
      </c>
      <c r="AT113" s="478"/>
      <c r="AU113" s="478">
        <v>0</v>
      </c>
      <c r="AV113" s="478"/>
      <c r="AW113" s="374">
        <v>216</v>
      </c>
      <c r="AX113" s="361"/>
      <c r="AY113" s="104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6"/>
    </row>
    <row r="114" spans="1:62" s="24" customFormat="1" ht="13.5" thickBot="1">
      <c r="A114" s="249"/>
      <c r="B114" s="110">
        <v>49</v>
      </c>
      <c r="C114" s="411" t="s">
        <v>380</v>
      </c>
      <c r="D114" s="409"/>
      <c r="E114" s="409"/>
      <c r="F114" s="408" t="s">
        <v>382</v>
      </c>
      <c r="G114" s="409"/>
      <c r="H114" s="409"/>
      <c r="I114" s="409"/>
      <c r="J114" s="409"/>
      <c r="K114" s="409"/>
      <c r="L114" s="409"/>
      <c r="M114" s="409"/>
      <c r="N114" s="409"/>
      <c r="O114" s="409"/>
      <c r="P114" s="409"/>
      <c r="Q114" s="409"/>
      <c r="R114" s="409"/>
      <c r="S114" s="409"/>
      <c r="T114" s="409"/>
      <c r="U114" s="409"/>
      <c r="V114" s="409"/>
      <c r="W114" s="409"/>
      <c r="X114" s="409"/>
      <c r="Y114" s="409"/>
      <c r="Z114" s="409"/>
      <c r="AA114" s="409"/>
      <c r="AB114" s="409"/>
      <c r="AC114" s="410"/>
      <c r="AD114" s="541">
        <v>6</v>
      </c>
      <c r="AE114" s="542"/>
      <c r="AF114" s="412">
        <v>10</v>
      </c>
      <c r="AG114" s="407"/>
      <c r="AH114" s="406"/>
      <c r="AI114" s="407"/>
      <c r="AJ114" s="86"/>
      <c r="AK114" s="476">
        <f>SUM(AM114,AW114)</f>
        <v>216</v>
      </c>
      <c r="AL114" s="535"/>
      <c r="AM114" s="485">
        <f>SUM(AO114:AV114)</f>
        <v>0</v>
      </c>
      <c r="AN114" s="485"/>
      <c r="AO114" s="485">
        <v>0</v>
      </c>
      <c r="AP114" s="485"/>
      <c r="AQ114" s="485">
        <v>0</v>
      </c>
      <c r="AR114" s="485"/>
      <c r="AS114" s="485">
        <v>0</v>
      </c>
      <c r="AT114" s="485"/>
      <c r="AU114" s="485">
        <v>0</v>
      </c>
      <c r="AV114" s="485"/>
      <c r="AW114" s="362">
        <v>216</v>
      </c>
      <c r="AX114" s="363"/>
      <c r="AY114" s="206"/>
      <c r="AZ114" s="205"/>
      <c r="BA114" s="205"/>
      <c r="BB114" s="205"/>
      <c r="BC114" s="205"/>
      <c r="BD114" s="205"/>
      <c r="BE114" s="205"/>
      <c r="BF114" s="205"/>
      <c r="BG114" s="205"/>
      <c r="BH114" s="205" t="s">
        <v>369</v>
      </c>
      <c r="BI114" s="205"/>
      <c r="BJ114" s="207"/>
    </row>
    <row r="115" spans="2:62" s="24" customFormat="1" ht="13.5" thickBot="1">
      <c r="B115" s="111"/>
      <c r="C115" s="244"/>
      <c r="D115" s="327"/>
      <c r="E115" s="327"/>
      <c r="F115" s="330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  <c r="W115" s="327"/>
      <c r="X115" s="327"/>
      <c r="Y115" s="327"/>
      <c r="Z115" s="327"/>
      <c r="AA115" s="327"/>
      <c r="AB115" s="327"/>
      <c r="AC115" s="113"/>
      <c r="AD115" s="244"/>
      <c r="AE115" s="151"/>
      <c r="AF115" s="113"/>
      <c r="AG115" s="114"/>
      <c r="AH115" s="113"/>
      <c r="AI115" s="70"/>
      <c r="AJ115" s="115"/>
      <c r="AK115" s="346">
        <f>SUM(AM115,AW115)</f>
        <v>0</v>
      </c>
      <c r="AL115" s="347"/>
      <c r="AM115" s="348">
        <f>SUM(AO115:AV115)</f>
        <v>0</v>
      </c>
      <c r="AN115" s="347"/>
      <c r="AO115" s="376"/>
      <c r="AP115" s="349"/>
      <c r="AQ115" s="376"/>
      <c r="AR115" s="349"/>
      <c r="AS115" s="376"/>
      <c r="AT115" s="349"/>
      <c r="AU115" s="376"/>
      <c r="AV115" s="349"/>
      <c r="AW115" s="376"/>
      <c r="AX115" s="375"/>
      <c r="AY115" s="208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  <c r="BJ115" s="210"/>
    </row>
    <row r="116" spans="2:62" s="25" customFormat="1" ht="6.75" customHeight="1" thickBot="1">
      <c r="B116" s="87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57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57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57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20"/>
    </row>
    <row r="117" spans="2:62" s="24" customFormat="1" ht="12.75">
      <c r="B117" s="122"/>
      <c r="C117" s="350" t="s">
        <v>103</v>
      </c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124" t="s">
        <v>104</v>
      </c>
      <c r="S117" s="123"/>
      <c r="T117" s="123"/>
      <c r="U117" s="123"/>
      <c r="V117" s="123"/>
      <c r="W117" s="123"/>
      <c r="X117" s="123"/>
      <c r="Y117" s="123"/>
      <c r="Z117" s="123"/>
      <c r="AA117" s="125"/>
      <c r="AB117" s="126"/>
      <c r="AC117" s="126"/>
      <c r="AD117" s="126"/>
      <c r="AE117" s="126"/>
      <c r="AF117" s="126"/>
      <c r="AG117" s="126"/>
      <c r="AH117" s="126"/>
      <c r="AI117" s="126"/>
      <c r="AJ117" s="127"/>
      <c r="AK117" s="344">
        <f>SUM(AM117,AW117)</f>
        <v>8640</v>
      </c>
      <c r="AL117" s="405"/>
      <c r="AM117" s="355">
        <f>SUM(AO117:AV117)</f>
        <v>2968</v>
      </c>
      <c r="AN117" s="357"/>
      <c r="AO117" s="355">
        <v>2048</v>
      </c>
      <c r="AP117" s="357"/>
      <c r="AQ117" s="355">
        <v>376</v>
      </c>
      <c r="AR117" s="357"/>
      <c r="AS117" s="355">
        <v>0</v>
      </c>
      <c r="AT117" s="357"/>
      <c r="AU117" s="355">
        <v>544</v>
      </c>
      <c r="AV117" s="357"/>
      <c r="AW117" s="355">
        <v>5672</v>
      </c>
      <c r="AX117" s="356"/>
      <c r="AY117" s="198" t="s">
        <v>383</v>
      </c>
      <c r="AZ117" s="199" t="s">
        <v>383</v>
      </c>
      <c r="BA117" s="199" t="s">
        <v>384</v>
      </c>
      <c r="BB117" s="199" t="s">
        <v>384</v>
      </c>
      <c r="BC117" s="199" t="s">
        <v>383</v>
      </c>
      <c r="BD117" s="199" t="s">
        <v>384</v>
      </c>
      <c r="BE117" s="199" t="s">
        <v>385</v>
      </c>
      <c r="BF117" s="199" t="s">
        <v>386</v>
      </c>
      <c r="BG117" s="199" t="s">
        <v>387</v>
      </c>
      <c r="BH117" s="199" t="s">
        <v>388</v>
      </c>
      <c r="BI117" s="200" t="s">
        <v>369</v>
      </c>
      <c r="BJ117" s="201" t="s">
        <v>369</v>
      </c>
    </row>
    <row r="118" spans="2:62" ht="12.75">
      <c r="B118" s="134"/>
      <c r="C118" s="352"/>
      <c r="D118" s="353"/>
      <c r="E118" s="353"/>
      <c r="F118" s="353"/>
      <c r="G118" s="353"/>
      <c r="H118" s="353"/>
      <c r="I118" s="353"/>
      <c r="J118" s="353"/>
      <c r="K118" s="353"/>
      <c r="L118" s="353"/>
      <c r="M118" s="353"/>
      <c r="N118" s="353"/>
      <c r="O118" s="353"/>
      <c r="P118" s="353"/>
      <c r="Q118" s="353"/>
      <c r="R118" s="70" t="s">
        <v>117</v>
      </c>
      <c r="S118" s="28"/>
      <c r="T118" s="28"/>
      <c r="U118" s="28"/>
      <c r="V118" s="28"/>
      <c r="W118" s="28"/>
      <c r="X118" s="28"/>
      <c r="Y118" s="28"/>
      <c r="Z118" s="28"/>
      <c r="AA118" s="25"/>
      <c r="AB118" s="28"/>
      <c r="AC118" s="28"/>
      <c r="AD118" s="28"/>
      <c r="AE118" s="28"/>
      <c r="AF118" s="28"/>
      <c r="AG118" s="28"/>
      <c r="AH118" s="28"/>
      <c r="AI118" s="28"/>
      <c r="AJ118" s="28"/>
      <c r="AK118" s="516">
        <f>SUM(AM118,AW118)</f>
        <v>8640</v>
      </c>
      <c r="AL118" s="517"/>
      <c r="AM118" s="513">
        <f>SUM(AO118:AV118)</f>
        <v>2968</v>
      </c>
      <c r="AN118" s="515"/>
      <c r="AO118" s="513">
        <v>2048</v>
      </c>
      <c r="AP118" s="515"/>
      <c r="AQ118" s="513">
        <v>376</v>
      </c>
      <c r="AR118" s="515"/>
      <c r="AS118" s="513">
        <v>0</v>
      </c>
      <c r="AT118" s="515"/>
      <c r="AU118" s="513">
        <v>544</v>
      </c>
      <c r="AV118" s="515"/>
      <c r="AW118" s="513">
        <v>5672</v>
      </c>
      <c r="AX118" s="514"/>
      <c r="AY118" s="309" t="s">
        <v>383</v>
      </c>
      <c r="AZ118" s="310" t="s">
        <v>383</v>
      </c>
      <c r="BA118" s="310" t="s">
        <v>384</v>
      </c>
      <c r="BB118" s="310" t="s">
        <v>384</v>
      </c>
      <c r="BC118" s="310" t="s">
        <v>383</v>
      </c>
      <c r="BD118" s="310" t="s">
        <v>384</v>
      </c>
      <c r="BE118" s="310" t="s">
        <v>385</v>
      </c>
      <c r="BF118" s="310" t="s">
        <v>386</v>
      </c>
      <c r="BG118" s="310" t="s">
        <v>387</v>
      </c>
      <c r="BH118" s="310" t="s">
        <v>388</v>
      </c>
      <c r="BI118" s="310" t="s">
        <v>369</v>
      </c>
      <c r="BJ118" s="311" t="s">
        <v>369</v>
      </c>
    </row>
    <row r="119" spans="2:62" ht="12.75">
      <c r="B119" s="134"/>
      <c r="C119" s="352"/>
      <c r="D119" s="353"/>
      <c r="E119" s="353"/>
      <c r="F119" s="353"/>
      <c r="G119" s="353"/>
      <c r="H119" s="353"/>
      <c r="I119" s="353"/>
      <c r="J119" s="353"/>
      <c r="K119" s="353"/>
      <c r="L119" s="353"/>
      <c r="M119" s="353"/>
      <c r="N119" s="353"/>
      <c r="O119" s="353"/>
      <c r="P119" s="353"/>
      <c r="Q119" s="353"/>
      <c r="R119" s="540" t="s">
        <v>262</v>
      </c>
      <c r="S119" s="540"/>
      <c r="T119" s="540"/>
      <c r="U119" s="540"/>
      <c r="V119" s="540"/>
      <c r="W119" s="540"/>
      <c r="X119" s="540"/>
      <c r="Y119" s="540"/>
      <c r="Z119" s="540"/>
      <c r="AA119" s="540"/>
      <c r="AB119" s="540"/>
      <c r="AC119" s="540"/>
      <c r="AD119" s="28"/>
      <c r="AE119" s="28"/>
      <c r="AF119" s="28"/>
      <c r="AG119" s="28"/>
      <c r="AH119" s="28"/>
      <c r="AI119" s="28"/>
      <c r="AJ119" s="28"/>
      <c r="AK119" s="306"/>
      <c r="AL119" s="307"/>
      <c r="AM119" s="312"/>
      <c r="AN119" s="308"/>
      <c r="AO119" s="312"/>
      <c r="AP119" s="308"/>
      <c r="AQ119" s="312"/>
      <c r="AR119" s="308"/>
      <c r="AS119" s="312"/>
      <c r="AT119" s="308"/>
      <c r="AU119" s="312"/>
      <c r="AV119" s="308"/>
      <c r="AW119" s="312"/>
      <c r="AX119" s="312"/>
      <c r="AY119" s="309" t="s">
        <v>389</v>
      </c>
      <c r="AZ119" s="310" t="s">
        <v>389</v>
      </c>
      <c r="BA119" s="310" t="s">
        <v>389</v>
      </c>
      <c r="BB119" s="310" t="s">
        <v>389</v>
      </c>
      <c r="BC119" s="310" t="s">
        <v>389</v>
      </c>
      <c r="BD119" s="310" t="s">
        <v>389</v>
      </c>
      <c r="BE119" s="310" t="s">
        <v>389</v>
      </c>
      <c r="BF119" s="310" t="s">
        <v>389</v>
      </c>
      <c r="BG119" s="310" t="s">
        <v>389</v>
      </c>
      <c r="BH119" s="310" t="s">
        <v>389</v>
      </c>
      <c r="BI119" s="310"/>
      <c r="BJ119" s="311"/>
    </row>
    <row r="120" spans="2:62" ht="13.5" thickBot="1">
      <c r="B120" s="134"/>
      <c r="C120" s="352"/>
      <c r="D120" s="353"/>
      <c r="E120" s="353"/>
      <c r="F120" s="353"/>
      <c r="G120" s="353"/>
      <c r="H120" s="353"/>
      <c r="I120" s="353"/>
      <c r="J120" s="353"/>
      <c r="K120" s="353"/>
      <c r="L120" s="353"/>
      <c r="M120" s="353"/>
      <c r="N120" s="353"/>
      <c r="O120" s="353"/>
      <c r="P120" s="353"/>
      <c r="Q120" s="353"/>
      <c r="R120" s="70" t="s">
        <v>261</v>
      </c>
      <c r="S120" s="28"/>
      <c r="T120" s="28"/>
      <c r="U120" s="28"/>
      <c r="V120" s="28"/>
      <c r="W120" s="28"/>
      <c r="X120" s="28"/>
      <c r="Y120" s="28"/>
      <c r="Z120" s="28"/>
      <c r="AA120" s="25"/>
      <c r="AB120" s="28"/>
      <c r="AC120" s="28"/>
      <c r="AD120" s="28"/>
      <c r="AE120" s="28"/>
      <c r="AF120" s="28"/>
      <c r="AG120" s="28"/>
      <c r="AH120" s="28"/>
      <c r="AI120" s="28"/>
      <c r="AJ120" s="28"/>
      <c r="AK120" s="313"/>
      <c r="AL120" s="314"/>
      <c r="AM120" s="315"/>
      <c r="AN120" s="319"/>
      <c r="AO120" s="315"/>
      <c r="AP120" s="319"/>
      <c r="AQ120" s="315"/>
      <c r="AR120" s="319"/>
      <c r="AS120" s="315"/>
      <c r="AT120" s="319"/>
      <c r="AU120" s="315"/>
      <c r="AV120" s="319"/>
      <c r="AW120" s="315"/>
      <c r="AX120" s="315"/>
      <c r="AY120" s="316" t="s">
        <v>390</v>
      </c>
      <c r="AZ120" s="317" t="s">
        <v>391</v>
      </c>
      <c r="BA120" s="317" t="s">
        <v>390</v>
      </c>
      <c r="BB120" s="317" t="s">
        <v>391</v>
      </c>
      <c r="BC120" s="317" t="s">
        <v>390</v>
      </c>
      <c r="BD120" s="317" t="s">
        <v>391</v>
      </c>
      <c r="BE120" s="317" t="s">
        <v>390</v>
      </c>
      <c r="BF120" s="317" t="s">
        <v>391</v>
      </c>
      <c r="BG120" s="317" t="s">
        <v>390</v>
      </c>
      <c r="BH120" s="317" t="s">
        <v>391</v>
      </c>
      <c r="BI120" s="317"/>
      <c r="BJ120" s="318"/>
    </row>
    <row r="121" spans="2:62" ht="12.75">
      <c r="B121" s="134"/>
      <c r="C121" s="354"/>
      <c r="D121" s="353"/>
      <c r="E121" s="353"/>
      <c r="F121" s="353"/>
      <c r="G121" s="353"/>
      <c r="H121" s="353"/>
      <c r="I121" s="353"/>
      <c r="J121" s="353"/>
      <c r="K121" s="353"/>
      <c r="L121" s="353"/>
      <c r="M121" s="353"/>
      <c r="N121" s="353"/>
      <c r="O121" s="353"/>
      <c r="P121" s="353"/>
      <c r="Q121" s="353"/>
      <c r="R121" s="70" t="s">
        <v>105</v>
      </c>
      <c r="S121" s="28"/>
      <c r="T121" s="28"/>
      <c r="U121" s="28"/>
      <c r="V121" s="28"/>
      <c r="W121" s="28"/>
      <c r="X121" s="28"/>
      <c r="Y121" s="28"/>
      <c r="Z121" s="28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518">
        <f>SUM(AY121:BJ121)</f>
        <v>0</v>
      </c>
      <c r="AL121" s="519"/>
      <c r="AM121" s="245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196">
        <v>0</v>
      </c>
      <c r="AZ121" s="197">
        <v>0</v>
      </c>
      <c r="BA121" s="197">
        <v>0</v>
      </c>
      <c r="BB121" s="197">
        <v>0</v>
      </c>
      <c r="BC121" s="197">
        <v>0</v>
      </c>
      <c r="BD121" s="197">
        <v>0</v>
      </c>
      <c r="BE121" s="197">
        <v>0</v>
      </c>
      <c r="BF121" s="197">
        <v>0</v>
      </c>
      <c r="BG121" s="197">
        <v>0</v>
      </c>
      <c r="BH121" s="197">
        <v>0</v>
      </c>
      <c r="BI121" s="197"/>
      <c r="BJ121" s="184"/>
    </row>
    <row r="122" spans="1:62" ht="12.75">
      <c r="A122" s="248" t="str">
        <f>AW122</f>
        <v>240,0</v>
      </c>
      <c r="B122" s="134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136" t="s">
        <v>107</v>
      </c>
      <c r="S122" s="28"/>
      <c r="T122" s="28"/>
      <c r="U122" s="28"/>
      <c r="V122" s="70"/>
      <c r="W122" s="28"/>
      <c r="X122" s="28"/>
      <c r="Y122" s="28"/>
      <c r="Z122" s="28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494">
        <f>SUM(AY122:BJ122)</f>
        <v>29</v>
      </c>
      <c r="AL122" s="495"/>
      <c r="AM122" s="246" t="s">
        <v>159</v>
      </c>
      <c r="AN122" s="70"/>
      <c r="AO122" s="70"/>
      <c r="AP122" s="70"/>
      <c r="AQ122" s="70"/>
      <c r="AR122" s="70"/>
      <c r="AS122" s="70"/>
      <c r="AT122" s="70"/>
      <c r="AU122" s="70"/>
      <c r="AV122" s="247"/>
      <c r="AW122" s="533" t="s">
        <v>392</v>
      </c>
      <c r="AX122" s="534"/>
      <c r="AY122" s="165">
        <v>2</v>
      </c>
      <c r="AZ122" s="163">
        <v>4</v>
      </c>
      <c r="BA122" s="163">
        <v>3</v>
      </c>
      <c r="BB122" s="163">
        <v>3</v>
      </c>
      <c r="BC122" s="163">
        <v>3</v>
      </c>
      <c r="BD122" s="163">
        <v>3</v>
      </c>
      <c r="BE122" s="163">
        <v>2</v>
      </c>
      <c r="BF122" s="163">
        <v>3</v>
      </c>
      <c r="BG122" s="163">
        <v>3</v>
      </c>
      <c r="BH122" s="163">
        <v>3</v>
      </c>
      <c r="BI122" s="163"/>
      <c r="BJ122" s="178"/>
    </row>
    <row r="123" spans="2:62" ht="13.5" thickBot="1">
      <c r="B123" s="320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321" t="s">
        <v>108</v>
      </c>
      <c r="S123" s="66"/>
      <c r="T123" s="66"/>
      <c r="U123" s="66"/>
      <c r="V123" s="322"/>
      <c r="W123" s="66"/>
      <c r="X123" s="66"/>
      <c r="Y123" s="66"/>
      <c r="Z123" s="66"/>
      <c r="AA123" s="64"/>
      <c r="AB123" s="323"/>
      <c r="AC123" s="323"/>
      <c r="AD123" s="323"/>
      <c r="AE123" s="323"/>
      <c r="AF123" s="323"/>
      <c r="AG123" s="323"/>
      <c r="AH123" s="323"/>
      <c r="AI123" s="323"/>
      <c r="AJ123" s="323"/>
      <c r="AK123" s="511">
        <f>SUM(AY123:BJ123)</f>
        <v>36</v>
      </c>
      <c r="AL123" s="512"/>
      <c r="AM123" s="324"/>
      <c r="AN123" s="322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185">
        <v>4</v>
      </c>
      <c r="AZ123" s="186">
        <v>3</v>
      </c>
      <c r="BA123" s="186">
        <v>4</v>
      </c>
      <c r="BB123" s="186">
        <v>3</v>
      </c>
      <c r="BC123" s="186">
        <v>2</v>
      </c>
      <c r="BD123" s="186">
        <v>2</v>
      </c>
      <c r="BE123" s="186">
        <v>4</v>
      </c>
      <c r="BF123" s="186">
        <v>4</v>
      </c>
      <c r="BG123" s="186">
        <v>4</v>
      </c>
      <c r="BH123" s="186">
        <v>6</v>
      </c>
      <c r="BI123" s="186"/>
      <c r="BJ123" s="187"/>
    </row>
    <row r="124" spans="55:62" ht="12.75">
      <c r="BC124" s="24"/>
      <c r="BD124" s="24"/>
      <c r="BE124" s="24"/>
      <c r="BF124" s="24"/>
      <c r="BG124" s="24"/>
      <c r="BH124" s="24"/>
      <c r="BI124" s="24"/>
      <c r="BJ124" s="24"/>
    </row>
    <row r="125" spans="55:62" ht="12.75">
      <c r="BC125" s="24"/>
      <c r="BD125" s="24"/>
      <c r="BE125" s="24"/>
      <c r="BF125" s="24"/>
      <c r="BG125" s="24"/>
      <c r="BH125" s="24"/>
      <c r="BI125" s="24"/>
      <c r="BJ125" s="24"/>
    </row>
    <row r="126" spans="55:62" ht="12.75">
      <c r="BC126" s="24"/>
      <c r="BD126" s="24"/>
      <c r="BE126" s="24"/>
      <c r="BF126" s="24"/>
      <c r="BG126" s="24"/>
      <c r="BH126" s="24"/>
      <c r="BI126" s="24"/>
      <c r="BJ126" s="24"/>
    </row>
    <row r="127" spans="55:62" ht="12.75">
      <c r="BC127" s="24"/>
      <c r="BD127" s="24"/>
      <c r="BE127" s="24"/>
      <c r="BF127" s="24"/>
      <c r="BG127" s="24"/>
      <c r="BH127" s="24"/>
      <c r="BI127" s="24"/>
      <c r="BJ127" s="24"/>
    </row>
    <row r="128" spans="55:62" ht="12.75">
      <c r="BC128" s="24"/>
      <c r="BD128" s="24"/>
      <c r="BE128" s="24"/>
      <c r="BF128" s="24"/>
      <c r="BG128" s="24"/>
      <c r="BH128" s="24"/>
      <c r="BI128" s="24"/>
      <c r="BJ128" s="24"/>
    </row>
    <row r="129" spans="55:62" ht="12.75">
      <c r="BC129" s="24"/>
      <c r="BD129" s="24"/>
      <c r="BE129" s="24"/>
      <c r="BF129" s="24"/>
      <c r="BG129" s="24"/>
      <c r="BH129" s="24"/>
      <c r="BI129" s="24"/>
      <c r="BJ129" s="24"/>
    </row>
    <row r="130" spans="55:62" ht="12.75">
      <c r="BC130" s="24"/>
      <c r="BD130" s="24"/>
      <c r="BE130" s="24"/>
      <c r="BF130" s="24"/>
      <c r="BG130" s="24"/>
      <c r="BH130" s="24"/>
      <c r="BI130" s="24"/>
      <c r="BJ130" s="24"/>
    </row>
    <row r="131" spans="55:62" ht="12.75">
      <c r="BC131" s="24"/>
      <c r="BD131" s="24"/>
      <c r="BE131" s="24"/>
      <c r="BF131" s="24"/>
      <c r="BG131" s="24"/>
      <c r="BH131" s="24"/>
      <c r="BI131" s="24"/>
      <c r="BJ131" s="24"/>
    </row>
    <row r="132" spans="55:62" ht="12.75">
      <c r="BC132" s="24"/>
      <c r="BD132" s="24"/>
      <c r="BE132" s="24"/>
      <c r="BF132" s="24"/>
      <c r="BG132" s="24"/>
      <c r="BH132" s="24"/>
      <c r="BI132" s="24"/>
      <c r="BJ132" s="24"/>
    </row>
    <row r="133" spans="55:62" ht="12.75">
      <c r="BC133" s="24"/>
      <c r="BD133" s="24"/>
      <c r="BE133" s="24"/>
      <c r="BF133" s="24"/>
      <c r="BG133" s="24"/>
      <c r="BH133" s="24"/>
      <c r="BI133" s="24"/>
      <c r="BJ133" s="24"/>
    </row>
    <row r="134" spans="55:62" ht="12.75">
      <c r="BC134" s="24"/>
      <c r="BD134" s="24"/>
      <c r="BE134" s="24"/>
      <c r="BF134" s="24"/>
      <c r="BG134" s="24"/>
      <c r="BH134" s="24"/>
      <c r="BI134" s="24"/>
      <c r="BJ134" s="24"/>
    </row>
    <row r="135" spans="55:62" ht="12.75">
      <c r="BC135" s="24"/>
      <c r="BD135" s="24"/>
      <c r="BE135" s="24"/>
      <c r="BF135" s="24"/>
      <c r="BG135" s="24"/>
      <c r="BH135" s="24"/>
      <c r="BI135" s="24"/>
      <c r="BJ135" s="24"/>
    </row>
    <row r="136" spans="55:62" ht="12.75">
      <c r="BC136" s="24"/>
      <c r="BD136" s="24"/>
      <c r="BE136" s="24"/>
      <c r="BF136" s="24"/>
      <c r="BG136" s="24"/>
      <c r="BH136" s="24"/>
      <c r="BI136" s="24"/>
      <c r="BJ136" s="24"/>
    </row>
    <row r="137" spans="55:62" ht="12.75">
      <c r="BC137" s="24"/>
      <c r="BD137" s="24"/>
      <c r="BE137" s="24"/>
      <c r="BF137" s="24"/>
      <c r="BG137" s="24"/>
      <c r="BH137" s="24"/>
      <c r="BI137" s="24"/>
      <c r="BJ137" s="24"/>
    </row>
    <row r="138" spans="55:62" ht="12.75">
      <c r="BC138" s="24"/>
      <c r="BD138" s="24"/>
      <c r="BE138" s="24"/>
      <c r="BF138" s="24"/>
      <c r="BG138" s="24"/>
      <c r="BH138" s="24"/>
      <c r="BI138" s="24"/>
      <c r="BJ138" s="24"/>
    </row>
    <row r="139" spans="55:62" ht="12.75">
      <c r="BC139" s="24"/>
      <c r="BD139" s="24"/>
      <c r="BE139" s="24"/>
      <c r="BF139" s="24"/>
      <c r="BG139" s="24"/>
      <c r="BH139" s="24"/>
      <c r="BI139" s="24"/>
      <c r="BJ139" s="24"/>
    </row>
    <row r="140" spans="55:62" ht="12.75">
      <c r="BC140" s="24"/>
      <c r="BD140" s="24"/>
      <c r="BE140" s="24"/>
      <c r="BF140" s="24"/>
      <c r="BG140" s="24"/>
      <c r="BH140" s="24"/>
      <c r="BI140" s="24"/>
      <c r="BJ140" s="24"/>
    </row>
    <row r="141" spans="55:62" ht="12.75">
      <c r="BC141" s="24"/>
      <c r="BD141" s="24"/>
      <c r="BE141" s="24"/>
      <c r="BF141" s="24"/>
      <c r="BG141" s="24"/>
      <c r="BH141" s="24"/>
      <c r="BI141" s="24"/>
      <c r="BJ141" s="24"/>
    </row>
    <row r="142" spans="55:62" ht="12.75">
      <c r="BC142" s="24"/>
      <c r="BD142" s="24"/>
      <c r="BE142" s="24"/>
      <c r="BF142" s="24"/>
      <c r="BG142" s="24"/>
      <c r="BH142" s="24"/>
      <c r="BI142" s="24"/>
      <c r="BJ142" s="24"/>
    </row>
  </sheetData>
  <mergeCells count="954">
    <mergeCell ref="AQ114:AR114"/>
    <mergeCell ref="AS114:AT114"/>
    <mergeCell ref="AU114:AV114"/>
    <mergeCell ref="AW114:AX114"/>
    <mergeCell ref="AH114:AI114"/>
    <mergeCell ref="AK114:AL114"/>
    <mergeCell ref="AM114:AN114"/>
    <mergeCell ref="AO114:AP114"/>
    <mergeCell ref="C114:E114"/>
    <mergeCell ref="F114:AC114"/>
    <mergeCell ref="AD114:AE114"/>
    <mergeCell ref="AF114:AG114"/>
    <mergeCell ref="AQ113:AR113"/>
    <mergeCell ref="AS113:AT113"/>
    <mergeCell ref="AU113:AV113"/>
    <mergeCell ref="AW113:AX113"/>
    <mergeCell ref="AH113:AI113"/>
    <mergeCell ref="AK113:AL113"/>
    <mergeCell ref="AM113:AN113"/>
    <mergeCell ref="AO113:AP113"/>
    <mergeCell ref="C113:E113"/>
    <mergeCell ref="F113:AC113"/>
    <mergeCell ref="AD113:AE113"/>
    <mergeCell ref="AF113:AG113"/>
    <mergeCell ref="AQ112:AR112"/>
    <mergeCell ref="AS112:AT112"/>
    <mergeCell ref="AU112:AV112"/>
    <mergeCell ref="AW112:AX112"/>
    <mergeCell ref="AH112:AI112"/>
    <mergeCell ref="AK112:AL112"/>
    <mergeCell ref="AM112:AN112"/>
    <mergeCell ref="AO112:AP112"/>
    <mergeCell ref="C112:E112"/>
    <mergeCell ref="F112:AC112"/>
    <mergeCell ref="AD112:AE112"/>
    <mergeCell ref="AF112:AG112"/>
    <mergeCell ref="AQ111:AR111"/>
    <mergeCell ref="AS111:AT111"/>
    <mergeCell ref="AU111:AV111"/>
    <mergeCell ref="AW111:AX111"/>
    <mergeCell ref="AH111:AI111"/>
    <mergeCell ref="AK111:AL111"/>
    <mergeCell ref="AM111:AN111"/>
    <mergeCell ref="AO111:AP111"/>
    <mergeCell ref="C111:E111"/>
    <mergeCell ref="F111:AC111"/>
    <mergeCell ref="AD111:AE111"/>
    <mergeCell ref="AF111:AG111"/>
    <mergeCell ref="AQ110:AR110"/>
    <mergeCell ref="AS110:AT110"/>
    <mergeCell ref="AU110:AV110"/>
    <mergeCell ref="AW110:AX110"/>
    <mergeCell ref="AH110:AI110"/>
    <mergeCell ref="AK110:AL110"/>
    <mergeCell ref="AM110:AN110"/>
    <mergeCell ref="AO110:AP110"/>
    <mergeCell ref="C110:E110"/>
    <mergeCell ref="F110:AC110"/>
    <mergeCell ref="AD110:AE110"/>
    <mergeCell ref="AF110:AG110"/>
    <mergeCell ref="AQ109:AR109"/>
    <mergeCell ref="AS109:AT109"/>
    <mergeCell ref="AU109:AV109"/>
    <mergeCell ref="AW109:AX109"/>
    <mergeCell ref="AH109:AI109"/>
    <mergeCell ref="AK109:AL109"/>
    <mergeCell ref="AM109:AN109"/>
    <mergeCell ref="AO109:AP109"/>
    <mergeCell ref="C109:E109"/>
    <mergeCell ref="F109:AC109"/>
    <mergeCell ref="AD109:AE109"/>
    <mergeCell ref="AF109:AG109"/>
    <mergeCell ref="AQ108:AR108"/>
    <mergeCell ref="AS108:AT108"/>
    <mergeCell ref="AU108:AV108"/>
    <mergeCell ref="AW108:AX108"/>
    <mergeCell ref="AH108:AI108"/>
    <mergeCell ref="AK108:AL108"/>
    <mergeCell ref="AM108:AN108"/>
    <mergeCell ref="AO108:AP108"/>
    <mergeCell ref="C108:E108"/>
    <mergeCell ref="F108:AC108"/>
    <mergeCell ref="AD108:AE108"/>
    <mergeCell ref="AF108:AG108"/>
    <mergeCell ref="AQ107:AR107"/>
    <mergeCell ref="AS107:AT107"/>
    <mergeCell ref="AU107:AV107"/>
    <mergeCell ref="AW107:AX107"/>
    <mergeCell ref="AH107:AI107"/>
    <mergeCell ref="AK107:AL107"/>
    <mergeCell ref="AM107:AN107"/>
    <mergeCell ref="AO107:AP107"/>
    <mergeCell ref="C107:E107"/>
    <mergeCell ref="F107:AC107"/>
    <mergeCell ref="AD107:AE107"/>
    <mergeCell ref="AF107:AG107"/>
    <mergeCell ref="AQ106:AR106"/>
    <mergeCell ref="AS106:AT106"/>
    <mergeCell ref="AU106:AV106"/>
    <mergeCell ref="AW106:AX106"/>
    <mergeCell ref="AH106:AI106"/>
    <mergeCell ref="AK106:AL106"/>
    <mergeCell ref="AM106:AN106"/>
    <mergeCell ref="AO106:AP106"/>
    <mergeCell ref="C106:E106"/>
    <mergeCell ref="F106:AC106"/>
    <mergeCell ref="AD106:AE106"/>
    <mergeCell ref="AF106:AG106"/>
    <mergeCell ref="AQ105:AR105"/>
    <mergeCell ref="AS105:AT105"/>
    <mergeCell ref="AU105:AV105"/>
    <mergeCell ref="AW105:AX105"/>
    <mergeCell ref="AH105:AI105"/>
    <mergeCell ref="AK105:AL105"/>
    <mergeCell ref="AM105:AN105"/>
    <mergeCell ref="AO105:AP105"/>
    <mergeCell ref="C105:E105"/>
    <mergeCell ref="F105:AC105"/>
    <mergeCell ref="AD105:AE105"/>
    <mergeCell ref="AF105:AG105"/>
    <mergeCell ref="AQ104:AR104"/>
    <mergeCell ref="AS104:AT104"/>
    <mergeCell ref="AU104:AV104"/>
    <mergeCell ref="AW104:AX104"/>
    <mergeCell ref="AH104:AI104"/>
    <mergeCell ref="AK104:AL104"/>
    <mergeCell ref="AM104:AN104"/>
    <mergeCell ref="AO104:AP104"/>
    <mergeCell ref="C104:E104"/>
    <mergeCell ref="F104:AC104"/>
    <mergeCell ref="AD104:AE104"/>
    <mergeCell ref="AF104:AG104"/>
    <mergeCell ref="AQ103:AR103"/>
    <mergeCell ref="AS103:AT103"/>
    <mergeCell ref="AU103:AV103"/>
    <mergeCell ref="AW103:AX103"/>
    <mergeCell ref="AH103:AI103"/>
    <mergeCell ref="AK103:AL103"/>
    <mergeCell ref="AM103:AN103"/>
    <mergeCell ref="AO103:AP103"/>
    <mergeCell ref="C103:E103"/>
    <mergeCell ref="F103:AC103"/>
    <mergeCell ref="AD103:AE103"/>
    <mergeCell ref="AF103:AG103"/>
    <mergeCell ref="AQ102:AR102"/>
    <mergeCell ref="AS102:AT102"/>
    <mergeCell ref="AU102:AV102"/>
    <mergeCell ref="AW102:AX102"/>
    <mergeCell ref="AH102:AI102"/>
    <mergeCell ref="AK102:AL102"/>
    <mergeCell ref="AM102:AN102"/>
    <mergeCell ref="AO102:AP102"/>
    <mergeCell ref="C102:E102"/>
    <mergeCell ref="F102:AC102"/>
    <mergeCell ref="AD102:AE102"/>
    <mergeCell ref="AF102:AG102"/>
    <mergeCell ref="AQ101:AR101"/>
    <mergeCell ref="AS101:AT101"/>
    <mergeCell ref="AU101:AV101"/>
    <mergeCell ref="AW101:AX101"/>
    <mergeCell ref="AH101:AI101"/>
    <mergeCell ref="AK101:AL101"/>
    <mergeCell ref="AM101:AN101"/>
    <mergeCell ref="AO101:AP101"/>
    <mergeCell ref="C101:E101"/>
    <mergeCell ref="F101:AC101"/>
    <mergeCell ref="AD101:AE101"/>
    <mergeCell ref="AF101:AG101"/>
    <mergeCell ref="AQ100:AR100"/>
    <mergeCell ref="AS100:AT100"/>
    <mergeCell ref="AU100:AV100"/>
    <mergeCell ref="AW100:AX100"/>
    <mergeCell ref="AH100:AI100"/>
    <mergeCell ref="AK100:AL100"/>
    <mergeCell ref="AM100:AN100"/>
    <mergeCell ref="AO100:AP100"/>
    <mergeCell ref="C100:E100"/>
    <mergeCell ref="F100:AC100"/>
    <mergeCell ref="AD100:AE100"/>
    <mergeCell ref="AF100:AG100"/>
    <mergeCell ref="AQ99:AR99"/>
    <mergeCell ref="AS99:AT99"/>
    <mergeCell ref="AU99:AV99"/>
    <mergeCell ref="AW99:AX99"/>
    <mergeCell ref="AH99:AI99"/>
    <mergeCell ref="AK99:AL99"/>
    <mergeCell ref="AM99:AN99"/>
    <mergeCell ref="AO99:AP99"/>
    <mergeCell ref="C99:E99"/>
    <mergeCell ref="F99:AC99"/>
    <mergeCell ref="AD99:AE99"/>
    <mergeCell ref="AF99:AG99"/>
    <mergeCell ref="AQ98:AR98"/>
    <mergeCell ref="AS98:AT98"/>
    <mergeCell ref="AU98:AV98"/>
    <mergeCell ref="AW98:AX98"/>
    <mergeCell ref="AH98:AI98"/>
    <mergeCell ref="AK98:AL98"/>
    <mergeCell ref="AM98:AN98"/>
    <mergeCell ref="AO98:AP98"/>
    <mergeCell ref="C98:E98"/>
    <mergeCell ref="F98:AC98"/>
    <mergeCell ref="AD98:AE98"/>
    <mergeCell ref="AF98:AG98"/>
    <mergeCell ref="AQ97:AR97"/>
    <mergeCell ref="AS97:AT97"/>
    <mergeCell ref="AU97:AV97"/>
    <mergeCell ref="AW97:AX97"/>
    <mergeCell ref="AH97:AI97"/>
    <mergeCell ref="AK97:AL97"/>
    <mergeCell ref="AM97:AN97"/>
    <mergeCell ref="AO97:AP97"/>
    <mergeCell ref="C97:E97"/>
    <mergeCell ref="F97:AC97"/>
    <mergeCell ref="AD97:AE97"/>
    <mergeCell ref="AF97:AG97"/>
    <mergeCell ref="AQ96:AR96"/>
    <mergeCell ref="AS96:AT96"/>
    <mergeCell ref="AU96:AV96"/>
    <mergeCell ref="AW96:AX96"/>
    <mergeCell ref="AH96:AI96"/>
    <mergeCell ref="AK96:AL96"/>
    <mergeCell ref="AM96:AN96"/>
    <mergeCell ref="AO96:AP96"/>
    <mergeCell ref="C96:E96"/>
    <mergeCell ref="F96:AC96"/>
    <mergeCell ref="AD96:AE96"/>
    <mergeCell ref="AF96:AG96"/>
    <mergeCell ref="AQ95:AR95"/>
    <mergeCell ref="AS95:AT95"/>
    <mergeCell ref="AU95:AV95"/>
    <mergeCell ref="AW95:AX95"/>
    <mergeCell ref="AH95:AI95"/>
    <mergeCell ref="AK95:AL95"/>
    <mergeCell ref="AM95:AN95"/>
    <mergeCell ref="AO95:AP95"/>
    <mergeCell ref="C95:E95"/>
    <mergeCell ref="F95:AC95"/>
    <mergeCell ref="AD95:AE95"/>
    <mergeCell ref="AF95:AG95"/>
    <mergeCell ref="AQ94:AR94"/>
    <mergeCell ref="AS94:AT94"/>
    <mergeCell ref="AU94:AV94"/>
    <mergeCell ref="AW94:AX94"/>
    <mergeCell ref="AH94:AI94"/>
    <mergeCell ref="AK94:AL94"/>
    <mergeCell ref="AM94:AN94"/>
    <mergeCell ref="AO94:AP94"/>
    <mergeCell ref="C94:E94"/>
    <mergeCell ref="F94:AC94"/>
    <mergeCell ref="AD94:AE94"/>
    <mergeCell ref="AF94:AG94"/>
    <mergeCell ref="AQ93:AR93"/>
    <mergeCell ref="AS93:AT93"/>
    <mergeCell ref="AU93:AV93"/>
    <mergeCell ref="AW93:AX93"/>
    <mergeCell ref="AH93:AI93"/>
    <mergeCell ref="AK93:AL93"/>
    <mergeCell ref="AM93:AN93"/>
    <mergeCell ref="AO93:AP93"/>
    <mergeCell ref="C93:E93"/>
    <mergeCell ref="F93:AC93"/>
    <mergeCell ref="AD93:AE93"/>
    <mergeCell ref="AF93:AG93"/>
    <mergeCell ref="AQ92:AR92"/>
    <mergeCell ref="AS92:AT92"/>
    <mergeCell ref="AU92:AV92"/>
    <mergeCell ref="AW92:AX92"/>
    <mergeCell ref="AH92:AI92"/>
    <mergeCell ref="AK92:AL92"/>
    <mergeCell ref="AM92:AN92"/>
    <mergeCell ref="AO92:AP92"/>
    <mergeCell ref="C92:E92"/>
    <mergeCell ref="F92:AC92"/>
    <mergeCell ref="AD92:AE92"/>
    <mergeCell ref="AF92:AG92"/>
    <mergeCell ref="AQ91:AR91"/>
    <mergeCell ref="AS91:AT91"/>
    <mergeCell ref="AU91:AV91"/>
    <mergeCell ref="AW91:AX91"/>
    <mergeCell ref="AH91:AI91"/>
    <mergeCell ref="AK91:AL91"/>
    <mergeCell ref="AM91:AN91"/>
    <mergeCell ref="AO91:AP91"/>
    <mergeCell ref="C91:E91"/>
    <mergeCell ref="F91:AC91"/>
    <mergeCell ref="AD91:AE91"/>
    <mergeCell ref="AF91:AG91"/>
    <mergeCell ref="AQ90:AR90"/>
    <mergeCell ref="AS90:AT90"/>
    <mergeCell ref="AU90:AV90"/>
    <mergeCell ref="AW90:AX90"/>
    <mergeCell ref="AH90:AI90"/>
    <mergeCell ref="AK90:AL90"/>
    <mergeCell ref="AM90:AN90"/>
    <mergeCell ref="AO90:AP90"/>
    <mergeCell ref="C90:E90"/>
    <mergeCell ref="F90:AC90"/>
    <mergeCell ref="AD90:AE90"/>
    <mergeCell ref="AF90:AG90"/>
    <mergeCell ref="AQ89:AR89"/>
    <mergeCell ref="AS89:AT89"/>
    <mergeCell ref="AU89:AV89"/>
    <mergeCell ref="AW89:AX89"/>
    <mergeCell ref="AH89:AI89"/>
    <mergeCell ref="AK89:AL89"/>
    <mergeCell ref="AM89:AN89"/>
    <mergeCell ref="AO89:AP89"/>
    <mergeCell ref="C89:E89"/>
    <mergeCell ref="F89:AC89"/>
    <mergeCell ref="AD89:AE89"/>
    <mergeCell ref="AF89:AG89"/>
    <mergeCell ref="AQ88:AR88"/>
    <mergeCell ref="AS88:AT88"/>
    <mergeCell ref="AU88:AV88"/>
    <mergeCell ref="AW88:AX88"/>
    <mergeCell ref="AH88:AI88"/>
    <mergeCell ref="AK88:AL88"/>
    <mergeCell ref="AM88:AN88"/>
    <mergeCell ref="AO88:AP88"/>
    <mergeCell ref="C88:E88"/>
    <mergeCell ref="F88:AC88"/>
    <mergeCell ref="AD88:AE88"/>
    <mergeCell ref="AF88:AG88"/>
    <mergeCell ref="AQ87:AR87"/>
    <mergeCell ref="AS87:AT87"/>
    <mergeCell ref="AU87:AV87"/>
    <mergeCell ref="AW87:AX87"/>
    <mergeCell ref="AH87:AI87"/>
    <mergeCell ref="AK87:AL87"/>
    <mergeCell ref="AM87:AN87"/>
    <mergeCell ref="AO87:AP87"/>
    <mergeCell ref="C87:E87"/>
    <mergeCell ref="F87:AC87"/>
    <mergeCell ref="AD87:AE87"/>
    <mergeCell ref="AF87:AG87"/>
    <mergeCell ref="AQ86:AR86"/>
    <mergeCell ref="AS86:AT86"/>
    <mergeCell ref="AU86:AV86"/>
    <mergeCell ref="AW86:AX86"/>
    <mergeCell ref="AH86:AI86"/>
    <mergeCell ref="AK86:AL86"/>
    <mergeCell ref="AM86:AN86"/>
    <mergeCell ref="AO86:AP86"/>
    <mergeCell ref="C86:E86"/>
    <mergeCell ref="F86:AC86"/>
    <mergeCell ref="AD86:AE86"/>
    <mergeCell ref="AF86:AG86"/>
    <mergeCell ref="AQ85:AR85"/>
    <mergeCell ref="AS85:AT85"/>
    <mergeCell ref="AU85:AV85"/>
    <mergeCell ref="AW85:AX85"/>
    <mergeCell ref="AH85:AI85"/>
    <mergeCell ref="AK85:AL85"/>
    <mergeCell ref="AM85:AN85"/>
    <mergeCell ref="AO85:AP85"/>
    <mergeCell ref="C85:E85"/>
    <mergeCell ref="F85:AC85"/>
    <mergeCell ref="AD85:AE85"/>
    <mergeCell ref="AF85:AG85"/>
    <mergeCell ref="AQ84:AR84"/>
    <mergeCell ref="AS84:AT84"/>
    <mergeCell ref="AU84:AV84"/>
    <mergeCell ref="AW84:AX84"/>
    <mergeCell ref="AH84:AI84"/>
    <mergeCell ref="AK84:AL84"/>
    <mergeCell ref="AM84:AN84"/>
    <mergeCell ref="AO84:AP84"/>
    <mergeCell ref="C84:E84"/>
    <mergeCell ref="F84:AC84"/>
    <mergeCell ref="AD84:AE84"/>
    <mergeCell ref="AF84:AG84"/>
    <mergeCell ref="AQ83:AR83"/>
    <mergeCell ref="AS83:AT83"/>
    <mergeCell ref="AU83:AV83"/>
    <mergeCell ref="AW83:AX83"/>
    <mergeCell ref="AH83:AI83"/>
    <mergeCell ref="AK83:AL83"/>
    <mergeCell ref="AM83:AN83"/>
    <mergeCell ref="AO83:AP83"/>
    <mergeCell ref="C83:E83"/>
    <mergeCell ref="F83:AC83"/>
    <mergeCell ref="AD83:AE83"/>
    <mergeCell ref="AF83:AG83"/>
    <mergeCell ref="AQ82:AR82"/>
    <mergeCell ref="AS82:AT82"/>
    <mergeCell ref="AU82:AV82"/>
    <mergeCell ref="AW82:AX82"/>
    <mergeCell ref="AH82:AI82"/>
    <mergeCell ref="AK82:AL82"/>
    <mergeCell ref="AM82:AN82"/>
    <mergeCell ref="AO82:AP82"/>
    <mergeCell ref="C82:E82"/>
    <mergeCell ref="F82:AC82"/>
    <mergeCell ref="AD82:AE82"/>
    <mergeCell ref="AF82:AG82"/>
    <mergeCell ref="AQ81:AR81"/>
    <mergeCell ref="AS81:AT81"/>
    <mergeCell ref="AU81:AV81"/>
    <mergeCell ref="AW81:AX81"/>
    <mergeCell ref="AH81:AI81"/>
    <mergeCell ref="AK81:AL81"/>
    <mergeCell ref="AM81:AN81"/>
    <mergeCell ref="AO81:AP81"/>
    <mergeCell ref="C81:E81"/>
    <mergeCell ref="F81:AC81"/>
    <mergeCell ref="AD81:AE81"/>
    <mergeCell ref="AF81:AG81"/>
    <mergeCell ref="AQ80:AR80"/>
    <mergeCell ref="AS80:AT80"/>
    <mergeCell ref="AU80:AV80"/>
    <mergeCell ref="AW80:AX80"/>
    <mergeCell ref="AH80:AI80"/>
    <mergeCell ref="AK80:AL80"/>
    <mergeCell ref="AM80:AN80"/>
    <mergeCell ref="AO80:AP80"/>
    <mergeCell ref="C80:E80"/>
    <mergeCell ref="F80:AC80"/>
    <mergeCell ref="AD80:AE80"/>
    <mergeCell ref="AF80:AG80"/>
    <mergeCell ref="AQ79:AR79"/>
    <mergeCell ref="AS79:AT79"/>
    <mergeCell ref="AU79:AV79"/>
    <mergeCell ref="AW79:AX79"/>
    <mergeCell ref="AH79:AI79"/>
    <mergeCell ref="AK79:AL79"/>
    <mergeCell ref="AM79:AN79"/>
    <mergeCell ref="AO79:AP79"/>
    <mergeCell ref="C79:E79"/>
    <mergeCell ref="F79:AC79"/>
    <mergeCell ref="AD79:AE79"/>
    <mergeCell ref="AF79:AG79"/>
    <mergeCell ref="AQ78:AR78"/>
    <mergeCell ref="AS78:AT78"/>
    <mergeCell ref="AU78:AV78"/>
    <mergeCell ref="AW78:AX78"/>
    <mergeCell ref="AH78:AI78"/>
    <mergeCell ref="AK78:AL78"/>
    <mergeCell ref="AM78:AN78"/>
    <mergeCell ref="AO78:AP78"/>
    <mergeCell ref="C78:E78"/>
    <mergeCell ref="F78:AC78"/>
    <mergeCell ref="AD78:AE78"/>
    <mergeCell ref="AF78:AG78"/>
    <mergeCell ref="AQ77:AR77"/>
    <mergeCell ref="AS77:AT77"/>
    <mergeCell ref="AU77:AV77"/>
    <mergeCell ref="AW77:AX77"/>
    <mergeCell ref="AH77:AI77"/>
    <mergeCell ref="AK77:AL77"/>
    <mergeCell ref="AM77:AN77"/>
    <mergeCell ref="AO77:AP77"/>
    <mergeCell ref="C77:E77"/>
    <mergeCell ref="F77:AC77"/>
    <mergeCell ref="AD77:AE77"/>
    <mergeCell ref="AF77:AG77"/>
    <mergeCell ref="AQ76:AR76"/>
    <mergeCell ref="AS76:AT76"/>
    <mergeCell ref="AU76:AV76"/>
    <mergeCell ref="AW76:AX76"/>
    <mergeCell ref="AH76:AI76"/>
    <mergeCell ref="AK76:AL76"/>
    <mergeCell ref="AM76:AN76"/>
    <mergeCell ref="AO76:AP76"/>
    <mergeCell ref="C76:E76"/>
    <mergeCell ref="F76:AC76"/>
    <mergeCell ref="AD76:AE76"/>
    <mergeCell ref="AF76:AG76"/>
    <mergeCell ref="AQ75:AR75"/>
    <mergeCell ref="AS75:AT75"/>
    <mergeCell ref="AU75:AV75"/>
    <mergeCell ref="AW75:AX75"/>
    <mergeCell ref="AH75:AI75"/>
    <mergeCell ref="AK75:AL75"/>
    <mergeCell ref="AM75:AN75"/>
    <mergeCell ref="AO75:AP75"/>
    <mergeCell ref="C75:E75"/>
    <mergeCell ref="F75:AC75"/>
    <mergeCell ref="AD75:AE75"/>
    <mergeCell ref="AF75:AG75"/>
    <mergeCell ref="AQ74:AR74"/>
    <mergeCell ref="AS74:AT74"/>
    <mergeCell ref="AU74:AV74"/>
    <mergeCell ref="AW74:AX74"/>
    <mergeCell ref="AH74:AI74"/>
    <mergeCell ref="AK74:AL74"/>
    <mergeCell ref="AM74:AN74"/>
    <mergeCell ref="AO74:AP74"/>
    <mergeCell ref="C74:E74"/>
    <mergeCell ref="F74:AC74"/>
    <mergeCell ref="AD74:AE74"/>
    <mergeCell ref="AF74:AG74"/>
    <mergeCell ref="AQ73:AR73"/>
    <mergeCell ref="AS73:AT73"/>
    <mergeCell ref="AU73:AV73"/>
    <mergeCell ref="AW73:AX73"/>
    <mergeCell ref="AH73:AI73"/>
    <mergeCell ref="AK73:AL73"/>
    <mergeCell ref="AM73:AN73"/>
    <mergeCell ref="AO73:AP73"/>
    <mergeCell ref="C73:E73"/>
    <mergeCell ref="F73:AC73"/>
    <mergeCell ref="AD73:AE73"/>
    <mergeCell ref="AF73:AG73"/>
    <mergeCell ref="AQ72:AR72"/>
    <mergeCell ref="AS72:AT72"/>
    <mergeCell ref="AU72:AV72"/>
    <mergeCell ref="AW72:AX72"/>
    <mergeCell ref="AH72:AI72"/>
    <mergeCell ref="AK72:AL72"/>
    <mergeCell ref="AM72:AN72"/>
    <mergeCell ref="AO72:AP72"/>
    <mergeCell ref="C72:E72"/>
    <mergeCell ref="F72:AC72"/>
    <mergeCell ref="AD72:AE72"/>
    <mergeCell ref="AF72:AG72"/>
    <mergeCell ref="AQ71:AR71"/>
    <mergeCell ref="AS71:AT71"/>
    <mergeCell ref="AU71:AV71"/>
    <mergeCell ref="AW71:AX71"/>
    <mergeCell ref="AH71:AI71"/>
    <mergeCell ref="AK71:AL71"/>
    <mergeCell ref="AM71:AN71"/>
    <mergeCell ref="AO71:AP71"/>
    <mergeCell ref="C71:E71"/>
    <mergeCell ref="F71:AC71"/>
    <mergeCell ref="AD71:AE71"/>
    <mergeCell ref="AF71:AG71"/>
    <mergeCell ref="AQ70:AR70"/>
    <mergeCell ref="AS70:AT70"/>
    <mergeCell ref="AU70:AV70"/>
    <mergeCell ref="AW70:AX70"/>
    <mergeCell ref="AH70:AI70"/>
    <mergeCell ref="AK70:AL70"/>
    <mergeCell ref="AM70:AN70"/>
    <mergeCell ref="AO70:AP70"/>
    <mergeCell ref="C70:E70"/>
    <mergeCell ref="F70:AC70"/>
    <mergeCell ref="AD70:AE70"/>
    <mergeCell ref="AF70:AG70"/>
    <mergeCell ref="AQ69:AR69"/>
    <mergeCell ref="AS69:AT69"/>
    <mergeCell ref="AU69:AV69"/>
    <mergeCell ref="AW69:AX69"/>
    <mergeCell ref="AH69:AI69"/>
    <mergeCell ref="AK69:AL69"/>
    <mergeCell ref="AM69:AN69"/>
    <mergeCell ref="AO69:AP69"/>
    <mergeCell ref="C69:E69"/>
    <mergeCell ref="F69:AC69"/>
    <mergeCell ref="AD69:AE69"/>
    <mergeCell ref="AF69:AG69"/>
    <mergeCell ref="AQ68:AR68"/>
    <mergeCell ref="AS68:AT68"/>
    <mergeCell ref="AU68:AV68"/>
    <mergeCell ref="AW68:AX68"/>
    <mergeCell ref="AH68:AI68"/>
    <mergeCell ref="AK68:AL68"/>
    <mergeCell ref="AM68:AN68"/>
    <mergeCell ref="AO68:AP68"/>
    <mergeCell ref="C68:E68"/>
    <mergeCell ref="F68:AC68"/>
    <mergeCell ref="AD68:AE68"/>
    <mergeCell ref="AF68:AG68"/>
    <mergeCell ref="AQ67:AR67"/>
    <mergeCell ref="AS67:AT67"/>
    <mergeCell ref="AU67:AV67"/>
    <mergeCell ref="AW67:AX67"/>
    <mergeCell ref="AH67:AI67"/>
    <mergeCell ref="AK67:AL67"/>
    <mergeCell ref="AM67:AN67"/>
    <mergeCell ref="AO67:AP67"/>
    <mergeCell ref="C67:E67"/>
    <mergeCell ref="F67:AC67"/>
    <mergeCell ref="AD67:AE67"/>
    <mergeCell ref="AF67:AG67"/>
    <mergeCell ref="AQ66:AR66"/>
    <mergeCell ref="AS66:AT66"/>
    <mergeCell ref="AU66:AV66"/>
    <mergeCell ref="AW66:AX66"/>
    <mergeCell ref="AH66:AI66"/>
    <mergeCell ref="AK66:AL66"/>
    <mergeCell ref="AM66:AN66"/>
    <mergeCell ref="AO66:AP66"/>
    <mergeCell ref="C66:E66"/>
    <mergeCell ref="F66:AC66"/>
    <mergeCell ref="AD66:AE66"/>
    <mergeCell ref="AF66:AG66"/>
    <mergeCell ref="AQ65:AR65"/>
    <mergeCell ref="AS65:AT65"/>
    <mergeCell ref="AU65:AV65"/>
    <mergeCell ref="AW65:AX65"/>
    <mergeCell ref="AH65:AI65"/>
    <mergeCell ref="AK65:AL65"/>
    <mergeCell ref="AM65:AN65"/>
    <mergeCell ref="AO65:AP65"/>
    <mergeCell ref="C65:E65"/>
    <mergeCell ref="F65:AC65"/>
    <mergeCell ref="AD65:AE65"/>
    <mergeCell ref="AF65:AG65"/>
    <mergeCell ref="AQ64:AR64"/>
    <mergeCell ref="AS64:AT64"/>
    <mergeCell ref="AU64:AV64"/>
    <mergeCell ref="AW64:AX64"/>
    <mergeCell ref="AH64:AI64"/>
    <mergeCell ref="AK64:AL64"/>
    <mergeCell ref="AM64:AN64"/>
    <mergeCell ref="AO64:AP64"/>
    <mergeCell ref="C64:E64"/>
    <mergeCell ref="F64:AC64"/>
    <mergeCell ref="AD64:AE64"/>
    <mergeCell ref="AF64:AG64"/>
    <mergeCell ref="AQ63:AR63"/>
    <mergeCell ref="AS63:AT63"/>
    <mergeCell ref="AU63:AV63"/>
    <mergeCell ref="AW63:AX63"/>
    <mergeCell ref="AH63:AI63"/>
    <mergeCell ref="AK63:AL63"/>
    <mergeCell ref="AM63:AN63"/>
    <mergeCell ref="AO63:AP63"/>
    <mergeCell ref="C63:E63"/>
    <mergeCell ref="F63:AC63"/>
    <mergeCell ref="AD63:AE63"/>
    <mergeCell ref="AF63:AG63"/>
    <mergeCell ref="AQ62:AR62"/>
    <mergeCell ref="AS62:AT62"/>
    <mergeCell ref="AU62:AV62"/>
    <mergeCell ref="AW62:AX62"/>
    <mergeCell ref="AH62:AI62"/>
    <mergeCell ref="AK62:AL62"/>
    <mergeCell ref="AM62:AN62"/>
    <mergeCell ref="AO62:AP62"/>
    <mergeCell ref="C62:E62"/>
    <mergeCell ref="F62:AC62"/>
    <mergeCell ref="AD62:AE62"/>
    <mergeCell ref="AF62:AG62"/>
    <mergeCell ref="AQ61:AR61"/>
    <mergeCell ref="AS61:AT61"/>
    <mergeCell ref="AU61:AV61"/>
    <mergeCell ref="AW61:AX61"/>
    <mergeCell ref="AH61:AI61"/>
    <mergeCell ref="AK61:AL61"/>
    <mergeCell ref="AM61:AN61"/>
    <mergeCell ref="AO61:AP61"/>
    <mergeCell ref="C61:E61"/>
    <mergeCell ref="F61:AC61"/>
    <mergeCell ref="AD61:AE61"/>
    <mergeCell ref="AF61:AG61"/>
    <mergeCell ref="AQ60:AR60"/>
    <mergeCell ref="AS60:AT60"/>
    <mergeCell ref="AU60:AV60"/>
    <mergeCell ref="AW60:AX60"/>
    <mergeCell ref="AH60:AI60"/>
    <mergeCell ref="AK60:AL60"/>
    <mergeCell ref="AM60:AN60"/>
    <mergeCell ref="AO60:AP60"/>
    <mergeCell ref="C60:E60"/>
    <mergeCell ref="F60:AC60"/>
    <mergeCell ref="AD60:AE60"/>
    <mergeCell ref="AF60:AG60"/>
    <mergeCell ref="AQ59:AR59"/>
    <mergeCell ref="AS59:AT59"/>
    <mergeCell ref="AU59:AV59"/>
    <mergeCell ref="AW59:AX59"/>
    <mergeCell ref="AH59:AI59"/>
    <mergeCell ref="AK59:AL59"/>
    <mergeCell ref="AM59:AN59"/>
    <mergeCell ref="AO59:AP59"/>
    <mergeCell ref="C59:E59"/>
    <mergeCell ref="F59:AC59"/>
    <mergeCell ref="AD59:AE59"/>
    <mergeCell ref="AF59:AG59"/>
    <mergeCell ref="AQ58:AR58"/>
    <mergeCell ref="AS58:AT58"/>
    <mergeCell ref="AU58:AV58"/>
    <mergeCell ref="AW58:AX58"/>
    <mergeCell ref="AH58:AI58"/>
    <mergeCell ref="AK58:AL58"/>
    <mergeCell ref="AM58:AN58"/>
    <mergeCell ref="AO58:AP58"/>
    <mergeCell ref="C58:E58"/>
    <mergeCell ref="F58:AC58"/>
    <mergeCell ref="AD58:AE58"/>
    <mergeCell ref="AF58:AG58"/>
    <mergeCell ref="AQ57:AR57"/>
    <mergeCell ref="AS57:AT57"/>
    <mergeCell ref="AU57:AV57"/>
    <mergeCell ref="AW57:AX57"/>
    <mergeCell ref="AH57:AI57"/>
    <mergeCell ref="AK57:AL57"/>
    <mergeCell ref="AM57:AN57"/>
    <mergeCell ref="AO57:AP57"/>
    <mergeCell ref="C57:E57"/>
    <mergeCell ref="F57:AC57"/>
    <mergeCell ref="AD57:AE57"/>
    <mergeCell ref="AF57:AG57"/>
    <mergeCell ref="AQ56:AR56"/>
    <mergeCell ref="AS56:AT56"/>
    <mergeCell ref="AU56:AV56"/>
    <mergeCell ref="AW56:AX56"/>
    <mergeCell ref="AH56:AI56"/>
    <mergeCell ref="AK56:AL56"/>
    <mergeCell ref="AM56:AN56"/>
    <mergeCell ref="AO56:AP56"/>
    <mergeCell ref="C56:E56"/>
    <mergeCell ref="F56:AC56"/>
    <mergeCell ref="AD56:AE56"/>
    <mergeCell ref="AF56:AG56"/>
    <mergeCell ref="AQ55:AR55"/>
    <mergeCell ref="AS55:AT55"/>
    <mergeCell ref="AU55:AV55"/>
    <mergeCell ref="AW55:AX55"/>
    <mergeCell ref="AH55:AI55"/>
    <mergeCell ref="AK55:AL55"/>
    <mergeCell ref="AM55:AN55"/>
    <mergeCell ref="AO55:AP55"/>
    <mergeCell ref="C55:E55"/>
    <mergeCell ref="F55:AC55"/>
    <mergeCell ref="AD55:AE55"/>
    <mergeCell ref="AF55:AG55"/>
    <mergeCell ref="AQ54:AR54"/>
    <mergeCell ref="AS54:AT54"/>
    <mergeCell ref="AU54:AV54"/>
    <mergeCell ref="AW54:AX54"/>
    <mergeCell ref="AH54:AI54"/>
    <mergeCell ref="AK54:AL54"/>
    <mergeCell ref="AM54:AN54"/>
    <mergeCell ref="AO54:AP54"/>
    <mergeCell ref="C54:E54"/>
    <mergeCell ref="F54:AC54"/>
    <mergeCell ref="AD54:AE54"/>
    <mergeCell ref="AF54:AG54"/>
    <mergeCell ref="AQ53:AR53"/>
    <mergeCell ref="AS53:AT53"/>
    <mergeCell ref="AU53:AV53"/>
    <mergeCell ref="AW53:AX53"/>
    <mergeCell ref="AH53:AI53"/>
    <mergeCell ref="AK53:AL53"/>
    <mergeCell ref="AM53:AN53"/>
    <mergeCell ref="AO53:AP53"/>
    <mergeCell ref="C53:E53"/>
    <mergeCell ref="F53:AC53"/>
    <mergeCell ref="AD53:AE53"/>
    <mergeCell ref="AF53:AG53"/>
    <mergeCell ref="AQ52:AR52"/>
    <mergeCell ref="AS52:AT52"/>
    <mergeCell ref="AU52:AV52"/>
    <mergeCell ref="AW52:AX52"/>
    <mergeCell ref="AH52:AI52"/>
    <mergeCell ref="AK52:AL52"/>
    <mergeCell ref="AM52:AN52"/>
    <mergeCell ref="AO52:AP52"/>
    <mergeCell ref="C52:E52"/>
    <mergeCell ref="F52:AC52"/>
    <mergeCell ref="AD52:AE52"/>
    <mergeCell ref="AF52:AG52"/>
    <mergeCell ref="AQ51:AR51"/>
    <mergeCell ref="AS51:AT51"/>
    <mergeCell ref="AU51:AV51"/>
    <mergeCell ref="AW51:AX51"/>
    <mergeCell ref="AH51:AI51"/>
    <mergeCell ref="AK51:AL51"/>
    <mergeCell ref="AM51:AN51"/>
    <mergeCell ref="AO51:AP51"/>
    <mergeCell ref="C51:E51"/>
    <mergeCell ref="F51:AC51"/>
    <mergeCell ref="AD51:AE51"/>
    <mergeCell ref="AF51:AG51"/>
    <mergeCell ref="AQ50:AR50"/>
    <mergeCell ref="AS50:AT50"/>
    <mergeCell ref="AU50:AV50"/>
    <mergeCell ref="AW50:AX50"/>
    <mergeCell ref="AH50:AI50"/>
    <mergeCell ref="AK50:AL50"/>
    <mergeCell ref="AM50:AN50"/>
    <mergeCell ref="AO50:AP50"/>
    <mergeCell ref="C50:E50"/>
    <mergeCell ref="F50:AC50"/>
    <mergeCell ref="AD50:AE50"/>
    <mergeCell ref="AF50:AG50"/>
    <mergeCell ref="AK121:AL121"/>
    <mergeCell ref="AK122:AL122"/>
    <mergeCell ref="AW122:AX122"/>
    <mergeCell ref="AK123:AL123"/>
    <mergeCell ref="AW117:AX117"/>
    <mergeCell ref="C118:Q121"/>
    <mergeCell ref="AK118:AL118"/>
    <mergeCell ref="AM118:AN118"/>
    <mergeCell ref="AO118:AP118"/>
    <mergeCell ref="AQ118:AR118"/>
    <mergeCell ref="AS118:AT118"/>
    <mergeCell ref="AU118:AV118"/>
    <mergeCell ref="AW118:AX118"/>
    <mergeCell ref="R119:AC119"/>
    <mergeCell ref="AS115:AT115"/>
    <mergeCell ref="AU115:AV115"/>
    <mergeCell ref="AW115:AX115"/>
    <mergeCell ref="C117:Q117"/>
    <mergeCell ref="AK117:AL117"/>
    <mergeCell ref="AM117:AN117"/>
    <mergeCell ref="AO117:AP117"/>
    <mergeCell ref="AQ117:AR117"/>
    <mergeCell ref="AS117:AT117"/>
    <mergeCell ref="AU117:AV117"/>
    <mergeCell ref="AK115:AL115"/>
    <mergeCell ref="AM115:AN115"/>
    <mergeCell ref="AO115:AP115"/>
    <mergeCell ref="AQ115:AR115"/>
    <mergeCell ref="AQ49:AR49"/>
    <mergeCell ref="AS49:AT49"/>
    <mergeCell ref="AU49:AV49"/>
    <mergeCell ref="AW49:AX49"/>
    <mergeCell ref="AH49:AI49"/>
    <mergeCell ref="AK49:AL49"/>
    <mergeCell ref="AM49:AN49"/>
    <mergeCell ref="AO49:AP49"/>
    <mergeCell ref="C49:E49"/>
    <mergeCell ref="F49:AC49"/>
    <mergeCell ref="AD49:AE49"/>
    <mergeCell ref="AF49:AG49"/>
    <mergeCell ref="AQ48:AR48"/>
    <mergeCell ref="AS48:AT48"/>
    <mergeCell ref="AU48:AV48"/>
    <mergeCell ref="AW48:AX48"/>
    <mergeCell ref="AH48:AI48"/>
    <mergeCell ref="AK48:AL48"/>
    <mergeCell ref="AM48:AN48"/>
    <mergeCell ref="AO48:AP48"/>
    <mergeCell ref="C48:E48"/>
    <mergeCell ref="F48:AC48"/>
    <mergeCell ref="AD48:AE48"/>
    <mergeCell ref="AF48:AG48"/>
    <mergeCell ref="R42:AC42"/>
    <mergeCell ref="C41:Q44"/>
    <mergeCell ref="AF36:AG36"/>
    <mergeCell ref="C36:E36"/>
    <mergeCell ref="C37:E37"/>
    <mergeCell ref="F36:AC36"/>
    <mergeCell ref="F37:AC37"/>
    <mergeCell ref="AF37:AG37"/>
    <mergeCell ref="C40:Q40"/>
    <mergeCell ref="AD37:AE37"/>
    <mergeCell ref="AK37:AL37"/>
    <mergeCell ref="AM29:AN33"/>
    <mergeCell ref="AH36:AI36"/>
    <mergeCell ref="AD36:AE36"/>
    <mergeCell ref="AE27:AE32"/>
    <mergeCell ref="AM36:AN36"/>
    <mergeCell ref="AK28:AL33"/>
    <mergeCell ref="AM28:AR28"/>
    <mergeCell ref="AH37:AI37"/>
    <mergeCell ref="AH29:AI32"/>
    <mergeCell ref="AO36:AP36"/>
    <mergeCell ref="AQ29:AR33"/>
    <mergeCell ref="AO29:AP33"/>
    <mergeCell ref="AQ34:AR34"/>
    <mergeCell ref="AW45:AX45"/>
    <mergeCell ref="AK27:AX27"/>
    <mergeCell ref="AW40:AX40"/>
    <mergeCell ref="AU40:AV40"/>
    <mergeCell ref="AS38:AT38"/>
    <mergeCell ref="AK38:AL38"/>
    <mergeCell ref="AM40:AN40"/>
    <mergeCell ref="AK36:AL36"/>
    <mergeCell ref="AO38:AP38"/>
    <mergeCell ref="AO37:AP37"/>
    <mergeCell ref="AS34:AT34"/>
    <mergeCell ref="AU34:AV34"/>
    <mergeCell ref="AW34:AX34"/>
    <mergeCell ref="AW28:AX33"/>
    <mergeCell ref="AJ29:AJ32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Y27:BJ27"/>
    <mergeCell ref="BJ13:BJ16"/>
    <mergeCell ref="AS29:AT33"/>
    <mergeCell ref="BH13:BH16"/>
    <mergeCell ref="BG13:BG16"/>
    <mergeCell ref="AY23:BB23"/>
    <mergeCell ref="AS28:AV28"/>
    <mergeCell ref="BE13:BE16"/>
    <mergeCell ref="AY30:BJ30"/>
    <mergeCell ref="BI13:BI16"/>
    <mergeCell ref="AU29:AV33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N7:BJ7"/>
    <mergeCell ref="N4:AH4"/>
    <mergeCell ref="B2:L2"/>
    <mergeCell ref="AE25:AG25"/>
    <mergeCell ref="AF29:AG32"/>
    <mergeCell ref="N3:AH3"/>
    <mergeCell ref="B27:B33"/>
    <mergeCell ref="B13:B16"/>
    <mergeCell ref="I25:J25"/>
    <mergeCell ref="C30:AC30"/>
    <mergeCell ref="N6:AH7"/>
    <mergeCell ref="B1:L1"/>
    <mergeCell ref="E9:F9"/>
    <mergeCell ref="B3:L3"/>
    <mergeCell ref="B4:L4"/>
    <mergeCell ref="B5:L5"/>
    <mergeCell ref="H8:L8"/>
    <mergeCell ref="H9:L9"/>
    <mergeCell ref="D7:F7"/>
    <mergeCell ref="AO40:AP40"/>
    <mergeCell ref="N5:AH5"/>
    <mergeCell ref="L25:O25"/>
    <mergeCell ref="Y25:AA25"/>
    <mergeCell ref="V11:AD11"/>
    <mergeCell ref="S25:U25"/>
    <mergeCell ref="H7:L7"/>
    <mergeCell ref="AD27:AD32"/>
    <mergeCell ref="AF28:AJ28"/>
    <mergeCell ref="AF27:AJ27"/>
    <mergeCell ref="AK40:AL40"/>
    <mergeCell ref="AQ40:AR40"/>
    <mergeCell ref="AU38:AV38"/>
    <mergeCell ref="AS36:AT36"/>
    <mergeCell ref="AM37:AN37"/>
    <mergeCell ref="AQ38:AR38"/>
    <mergeCell ref="AS37:AT37"/>
    <mergeCell ref="AU37:AV37"/>
    <mergeCell ref="AQ37:AR37"/>
    <mergeCell ref="AS40:AT40"/>
    <mergeCell ref="AK46:AL46"/>
    <mergeCell ref="AW41:AX41"/>
    <mergeCell ref="AM41:AN41"/>
    <mergeCell ref="AO41:AP41"/>
    <mergeCell ref="AQ41:AR41"/>
    <mergeCell ref="AS41:AT41"/>
    <mergeCell ref="AU41:AV41"/>
    <mergeCell ref="AK41:AL41"/>
    <mergeCell ref="AK44:AL44"/>
    <mergeCell ref="AK45:AL45"/>
    <mergeCell ref="C34:AC34"/>
    <mergeCell ref="AK34:AL34"/>
    <mergeCell ref="AM34:AN34"/>
    <mergeCell ref="AO34:AP34"/>
    <mergeCell ref="AD34:AE34"/>
    <mergeCell ref="AF34:AG34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20"/>
  <sheetViews>
    <sheetView showGridLines="0" zoomScaleSheetLayoutView="10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58" t="s">
        <v>118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</row>
    <row r="2" spans="1:20" ht="12.75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58" t="s">
        <v>134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</row>
    <row r="5" spans="1:20" ht="12.75">
      <c r="A5" s="558"/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</row>
    <row r="6" spans="1:20" ht="12.75">
      <c r="A6" s="558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43" t="s">
        <v>119</v>
      </c>
      <c r="B8" s="546" t="s">
        <v>120</v>
      </c>
      <c r="C8" s="550" t="s">
        <v>135</v>
      </c>
      <c r="D8" s="550"/>
      <c r="E8" s="550"/>
      <c r="F8" s="550"/>
      <c r="G8" s="550"/>
      <c r="H8" s="550"/>
      <c r="I8" s="550"/>
      <c r="J8" s="550"/>
      <c r="K8" s="550"/>
      <c r="L8" s="550" t="s">
        <v>136</v>
      </c>
      <c r="M8" s="550"/>
      <c r="N8" s="550"/>
      <c r="O8" s="550"/>
      <c r="P8" s="550"/>
      <c r="Q8" s="550"/>
      <c r="R8" s="550"/>
      <c r="S8" s="550"/>
      <c r="T8" s="551"/>
    </row>
    <row r="9" spans="1:20" ht="12.75">
      <c r="A9" s="544"/>
      <c r="B9" s="547"/>
      <c r="C9" s="547" t="s">
        <v>121</v>
      </c>
      <c r="D9" s="547" t="s">
        <v>137</v>
      </c>
      <c r="E9" s="549" t="s">
        <v>123</v>
      </c>
      <c r="F9" s="549"/>
      <c r="G9" s="549"/>
      <c r="H9" s="549"/>
      <c r="I9" s="549"/>
      <c r="J9" s="552" t="s">
        <v>124</v>
      </c>
      <c r="K9" s="556"/>
      <c r="L9" s="547" t="s">
        <v>121</v>
      </c>
      <c r="M9" s="547" t="s">
        <v>122</v>
      </c>
      <c r="N9" s="549" t="s">
        <v>123</v>
      </c>
      <c r="O9" s="549"/>
      <c r="P9" s="549"/>
      <c r="Q9" s="549"/>
      <c r="R9" s="549"/>
      <c r="S9" s="552" t="s">
        <v>124</v>
      </c>
      <c r="T9" s="553"/>
    </row>
    <row r="10" spans="1:20" ht="12.75">
      <c r="A10" s="544"/>
      <c r="B10" s="547"/>
      <c r="C10" s="547"/>
      <c r="D10" s="547"/>
      <c r="E10" s="547" t="s">
        <v>125</v>
      </c>
      <c r="F10" s="549" t="s">
        <v>126</v>
      </c>
      <c r="G10" s="549"/>
      <c r="H10" s="549"/>
      <c r="I10" s="549"/>
      <c r="J10" s="554"/>
      <c r="K10" s="557"/>
      <c r="L10" s="547"/>
      <c r="M10" s="547"/>
      <c r="N10" s="547" t="s">
        <v>125</v>
      </c>
      <c r="O10" s="549" t="s">
        <v>126</v>
      </c>
      <c r="P10" s="549"/>
      <c r="Q10" s="549"/>
      <c r="R10" s="549"/>
      <c r="S10" s="554"/>
      <c r="T10" s="555"/>
    </row>
    <row r="11" spans="1:20" ht="13.5" thickBot="1">
      <c r="A11" s="545"/>
      <c r="B11" s="548"/>
      <c r="C11" s="548"/>
      <c r="D11" s="548"/>
      <c r="E11" s="548"/>
      <c r="F11" s="224" t="s">
        <v>127</v>
      </c>
      <c r="G11" s="224" t="s">
        <v>128</v>
      </c>
      <c r="H11" s="224" t="s">
        <v>129</v>
      </c>
      <c r="I11" s="224" t="s">
        <v>130</v>
      </c>
      <c r="J11" s="224" t="s">
        <v>131</v>
      </c>
      <c r="K11" s="224" t="s">
        <v>132</v>
      </c>
      <c r="L11" s="548"/>
      <c r="M11" s="548"/>
      <c r="N11" s="548"/>
      <c r="O11" s="224" t="s">
        <v>127</v>
      </c>
      <c r="P11" s="224" t="s">
        <v>128</v>
      </c>
      <c r="Q11" s="224" t="s">
        <v>129</v>
      </c>
      <c r="R11" s="224" t="s">
        <v>130</v>
      </c>
      <c r="S11" s="224" t="s">
        <v>131</v>
      </c>
      <c r="T11" s="225" t="s">
        <v>132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133</v>
      </c>
      <c r="T12" s="216" t="s">
        <v>133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133</v>
      </c>
      <c r="T13" s="216" t="s">
        <v>133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133</v>
      </c>
      <c r="T14" s="216" t="s">
        <v>133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133</v>
      </c>
      <c r="T15" s="229" t="s">
        <v>133</v>
      </c>
    </row>
    <row r="16" spans="1:20" s="212" customFormat="1" ht="13.5" thickBot="1">
      <c r="A16" s="218"/>
      <c r="B16" s="219"/>
      <c r="C16" s="219" t="s">
        <v>25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25</v>
      </c>
      <c r="S20" s="217"/>
    </row>
  </sheetData>
  <mergeCells count="21">
    <mergeCell ref="A6:T6"/>
    <mergeCell ref="A1:T1"/>
    <mergeCell ref="A2:T2"/>
    <mergeCell ref="A4:T4"/>
    <mergeCell ref="A5:T5"/>
    <mergeCell ref="C9:C11"/>
    <mergeCell ref="D9:D11"/>
    <mergeCell ref="E9:I9"/>
    <mergeCell ref="J9:K10"/>
    <mergeCell ref="E10:E11"/>
    <mergeCell ref="F10:I10"/>
    <mergeCell ref="A8:A11"/>
    <mergeCell ref="B8:B11"/>
    <mergeCell ref="N10:N11"/>
    <mergeCell ref="O10:R10"/>
    <mergeCell ref="L8:T8"/>
    <mergeCell ref="L9:L11"/>
    <mergeCell ref="M9:M11"/>
    <mergeCell ref="N9:R9"/>
    <mergeCell ref="S9:T10"/>
    <mergeCell ref="C8:K8"/>
  </mergeCells>
  <printOptions horizontalCentered="1"/>
  <pageMargins left="0.3937007874015748" right="0.3937007874015748" top="0.3937007874015748" bottom="0.52" header="0.23" footer="0.1968503937007874"/>
  <pageSetup horizontalDpi="600" verticalDpi="600" orientation="landscape" paperSize="9" r:id="rId1"/>
  <headerFooter alignWithMargins="0">
    <oddHeader>&amp;L&amp;"Times New Roman CYR,обычный"&amp;8АИС "Учебный план"  учебного комплекса МГУ&amp;R&amp;"Times New Roman CYR,обычный"&amp;8&amp;D</oddHeader>
    <oddFooter>&amp;R&amp;"Times New Roman CYR,обычный"&amp;8&amp;P/&amp;N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V20"/>
  <sheetViews>
    <sheetView showGridLines="0" showZeros="0" zoomScaleSheetLayoutView="10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58" t="s">
        <v>118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</row>
    <row r="2" spans="1:22" ht="12.75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58" t="s">
        <v>134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</row>
    <row r="5" spans="1:22" ht="12.75">
      <c r="A5" s="558"/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</row>
    <row r="6" spans="1:22" ht="12.75">
      <c r="A6" s="558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43" t="s">
        <v>119</v>
      </c>
      <c r="B8" s="546" t="s">
        <v>120</v>
      </c>
      <c r="C8" s="550" t="s">
        <v>135</v>
      </c>
      <c r="D8" s="550"/>
      <c r="E8" s="550"/>
      <c r="F8" s="550"/>
      <c r="G8" s="550"/>
      <c r="H8" s="550"/>
      <c r="I8" s="550"/>
      <c r="J8" s="550"/>
      <c r="K8" s="550"/>
      <c r="L8" s="550"/>
      <c r="M8" s="550" t="s">
        <v>136</v>
      </c>
      <c r="N8" s="550"/>
      <c r="O8" s="550"/>
      <c r="P8" s="550"/>
      <c r="Q8" s="550"/>
      <c r="R8" s="550"/>
      <c r="S8" s="550"/>
      <c r="T8" s="550"/>
      <c r="U8" s="550"/>
      <c r="V8" s="551"/>
    </row>
    <row r="9" spans="1:22" ht="12.75">
      <c r="A9" s="544"/>
      <c r="B9" s="547"/>
      <c r="C9" s="547" t="s">
        <v>121</v>
      </c>
      <c r="D9" s="547" t="s">
        <v>137</v>
      </c>
      <c r="E9" s="549" t="s">
        <v>123</v>
      </c>
      <c r="F9" s="549"/>
      <c r="G9" s="549"/>
      <c r="H9" s="549"/>
      <c r="I9" s="549"/>
      <c r="J9" s="549"/>
      <c r="K9" s="552" t="s">
        <v>124</v>
      </c>
      <c r="L9" s="556"/>
      <c r="M9" s="547" t="s">
        <v>121</v>
      </c>
      <c r="N9" s="547" t="s">
        <v>122</v>
      </c>
      <c r="O9" s="549" t="s">
        <v>123</v>
      </c>
      <c r="P9" s="549"/>
      <c r="Q9" s="549"/>
      <c r="R9" s="549"/>
      <c r="S9" s="549"/>
      <c r="T9" s="549"/>
      <c r="U9" s="552" t="s">
        <v>124</v>
      </c>
      <c r="V9" s="553"/>
    </row>
    <row r="10" spans="1:22" ht="12.75">
      <c r="A10" s="544"/>
      <c r="B10" s="547"/>
      <c r="C10" s="547"/>
      <c r="D10" s="547"/>
      <c r="E10" s="547" t="s">
        <v>125</v>
      </c>
      <c r="F10" s="549" t="s">
        <v>126</v>
      </c>
      <c r="G10" s="549"/>
      <c r="H10" s="549"/>
      <c r="I10" s="549"/>
      <c r="J10" s="549"/>
      <c r="K10" s="554"/>
      <c r="L10" s="557"/>
      <c r="M10" s="547"/>
      <c r="N10" s="547"/>
      <c r="O10" s="547" t="s">
        <v>125</v>
      </c>
      <c r="P10" s="549" t="s">
        <v>126</v>
      </c>
      <c r="Q10" s="549"/>
      <c r="R10" s="549"/>
      <c r="S10" s="549"/>
      <c r="T10" s="549"/>
      <c r="U10" s="554"/>
      <c r="V10" s="555"/>
    </row>
    <row r="11" spans="1:22" ht="13.5" thickBot="1">
      <c r="A11" s="545"/>
      <c r="B11" s="548"/>
      <c r="C11" s="548"/>
      <c r="D11" s="548"/>
      <c r="E11" s="548"/>
      <c r="F11" s="224" t="s">
        <v>127</v>
      </c>
      <c r="G11" s="219" t="s">
        <v>128</v>
      </c>
      <c r="H11" s="219" t="s">
        <v>129</v>
      </c>
      <c r="I11" s="219" t="s">
        <v>130</v>
      </c>
      <c r="J11" s="219" t="s">
        <v>284</v>
      </c>
      <c r="K11" s="224" t="s">
        <v>131</v>
      </c>
      <c r="L11" s="224" t="s">
        <v>132</v>
      </c>
      <c r="M11" s="548"/>
      <c r="N11" s="548"/>
      <c r="O11" s="548"/>
      <c r="P11" s="224" t="s">
        <v>127</v>
      </c>
      <c r="Q11" s="219" t="s">
        <v>128</v>
      </c>
      <c r="R11" s="219" t="s">
        <v>129</v>
      </c>
      <c r="S11" s="219" t="s">
        <v>130</v>
      </c>
      <c r="T11" s="219" t="s">
        <v>284</v>
      </c>
      <c r="U11" s="224" t="s">
        <v>131</v>
      </c>
      <c r="V11" s="225" t="s">
        <v>132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133</v>
      </c>
      <c r="V12" s="216" t="s">
        <v>133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133</v>
      </c>
      <c r="V13" s="216" t="s">
        <v>133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133</v>
      </c>
      <c r="V14" s="216" t="s">
        <v>133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133</v>
      </c>
      <c r="V15" s="229" t="s">
        <v>133</v>
      </c>
    </row>
    <row r="16" spans="1:22" s="212" customFormat="1" ht="13.5" thickBot="1">
      <c r="A16" s="218"/>
      <c r="B16" s="219"/>
      <c r="C16" s="219" t="s">
        <v>25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25</v>
      </c>
      <c r="U20" s="217"/>
    </row>
  </sheetData>
  <mergeCells count="21">
    <mergeCell ref="A8:A11"/>
    <mergeCell ref="B8:B11"/>
    <mergeCell ref="O10:O11"/>
    <mergeCell ref="P10:T10"/>
    <mergeCell ref="M8:V8"/>
    <mergeCell ref="M9:M11"/>
    <mergeCell ref="N9:N11"/>
    <mergeCell ref="O9:T9"/>
    <mergeCell ref="U9:V10"/>
    <mergeCell ref="C8:L8"/>
    <mergeCell ref="C9:C11"/>
    <mergeCell ref="D9:D11"/>
    <mergeCell ref="E9:J9"/>
    <mergeCell ref="K9:L10"/>
    <mergeCell ref="E10:E11"/>
    <mergeCell ref="F10:J10"/>
    <mergeCell ref="A6:V6"/>
    <mergeCell ref="A1:V1"/>
    <mergeCell ref="A2:V2"/>
    <mergeCell ref="A4:V4"/>
    <mergeCell ref="A5:V5"/>
  </mergeCells>
  <printOptions horizontalCentered="1"/>
  <pageMargins left="0.3937007874015748" right="0.3937007874015748" top="0.3937007874015748" bottom="0.52" header="0.23" footer="0.1968503937007874"/>
  <pageSetup horizontalDpi="600" verticalDpi="600" orientation="landscape" paperSize="9" r:id="rId1"/>
  <headerFooter alignWithMargins="0">
    <oddHeader>&amp;L&amp;"Times New Roman CYR,обычный"&amp;8АИС "Учебный план"  учебного комплекса МГУ&amp;R&amp;"Times New Roman CYR,обычный"&amp;8&amp;D</oddHeader>
    <oddFooter>&amp;R&amp;"Times New Roman CYR,обычный"&amp;8&amp;P/&amp;N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2:F19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61" t="s">
        <v>118</v>
      </c>
      <c r="B2" s="562"/>
      <c r="C2" s="562"/>
      <c r="D2" s="562"/>
      <c r="E2" s="562"/>
      <c r="F2" s="562"/>
    </row>
    <row r="3" spans="1:6" ht="12.75">
      <c r="A3" s="561"/>
      <c r="B3" s="562"/>
      <c r="C3" s="562"/>
      <c r="D3" s="562"/>
      <c r="E3" s="562"/>
      <c r="F3" s="562"/>
    </row>
    <row r="4" spans="1:6" ht="19.5" customHeight="1">
      <c r="A4" s="233"/>
      <c r="C4" s="223"/>
      <c r="D4" s="235" t="s">
        <v>146</v>
      </c>
      <c r="E4" s="223"/>
      <c r="F4" s="223"/>
    </row>
    <row r="5" spans="1:6" ht="12.75">
      <c r="A5" s="559"/>
      <c r="B5" s="560"/>
      <c r="C5" s="560"/>
      <c r="D5" s="560"/>
      <c r="E5" s="560"/>
      <c r="F5" s="560"/>
    </row>
    <row r="6" spans="1:6" ht="12.75">
      <c r="A6" s="559"/>
      <c r="B6" s="560"/>
      <c r="C6" s="560"/>
      <c r="D6" s="560"/>
      <c r="E6" s="560"/>
      <c r="F6" s="560"/>
    </row>
    <row r="7" spans="1:6" ht="12.75">
      <c r="A7" s="559"/>
      <c r="B7" s="560"/>
      <c r="C7" s="560"/>
      <c r="D7" s="560"/>
      <c r="E7" s="560"/>
      <c r="F7" s="560"/>
    </row>
    <row r="8" spans="1:6" ht="12.75">
      <c r="A8" s="233"/>
      <c r="C8" s="223"/>
      <c r="D8" s="223"/>
      <c r="E8" s="223"/>
      <c r="F8" s="223"/>
    </row>
    <row r="9" spans="1:6" ht="12.75">
      <c r="A9" s="561" t="s">
        <v>145</v>
      </c>
      <c r="B9" s="562"/>
      <c r="C9" s="562"/>
      <c r="D9" s="562"/>
      <c r="E9" s="562"/>
      <c r="F9" s="562"/>
    </row>
    <row r="10" spans="1:6" ht="12.75">
      <c r="A10" s="558"/>
      <c r="B10" s="564"/>
      <c r="C10" s="564"/>
      <c r="D10" s="564"/>
      <c r="E10" s="564"/>
      <c r="F10" s="564"/>
    </row>
    <row r="11" spans="1:6" ht="12.75">
      <c r="A11" s="558"/>
      <c r="B11" s="564"/>
      <c r="C11" s="564"/>
      <c r="D11" s="564"/>
      <c r="E11" s="564"/>
      <c r="F11" s="564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140</v>
      </c>
      <c r="B13" s="238" t="s">
        <v>141</v>
      </c>
      <c r="C13" s="237" t="s">
        <v>144</v>
      </c>
      <c r="D13" s="563" t="s">
        <v>142</v>
      </c>
      <c r="E13" s="405"/>
      <c r="F13" s="238" t="s">
        <v>143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25</v>
      </c>
      <c r="D18" s="219"/>
      <c r="E18" s="219"/>
      <c r="F18" s="219"/>
    </row>
    <row r="19" s="212" customFormat="1" ht="12.75">
      <c r="B19" s="222"/>
    </row>
  </sheetData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2" header="0.23" footer="0.1968503937007874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15"/>
  <sheetViews>
    <sheetView workbookViewId="0" topLeftCell="A1">
      <selection activeCell="C3" sqref="C3:Q3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65"/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66" t="s">
        <v>164</v>
      </c>
      <c r="B3" s="566" t="s">
        <v>165</v>
      </c>
      <c r="C3" s="566" t="s">
        <v>166</v>
      </c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</row>
    <row r="4" spans="1:37" ht="12.75">
      <c r="A4" s="567"/>
      <c r="B4" s="566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Киселева</cp:lastModifiedBy>
  <cp:lastPrinted>2012-03-25T16:31:09Z</cp:lastPrinted>
  <dcterms:created xsi:type="dcterms:W3CDTF">2004-10-10T04:30:14Z</dcterms:created>
  <dcterms:modified xsi:type="dcterms:W3CDTF">2015-12-29T07:05:48Z</dcterms:modified>
  <cp:category/>
  <cp:version/>
  <cp:contentType/>
  <cp:contentStatus/>
</cp:coreProperties>
</file>